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<sst xmlns="http://schemas.openxmlformats.org/spreadsheetml/2006/main" count="85" uniqueCount="77">
  <si>
    <r>
      <rPr>
        <sz val="11"/>
        <color rgb="FF000000"/>
        <rFont val="Arial"/>
        <family val="2"/>
        <charset val="238"/>
      </rPr>
      <t xml:space="preserve">Załącznik nr 5
Znak sprawy: </t>
    </r>
    <r>
      <rPr>
        <sz val="11"/>
        <rFont val="Arial"/>
        <family val="2"/>
        <charset val="238"/>
      </rPr>
      <t xml:space="preserve">ZDP.DT.3.261.7.2026</t>
    </r>
  </si>
  <si>
    <t xml:space="preserve">Kosztorys ofertowy</t>
  </si>
  <si>
    <t xml:space="preserve">Nazwa zadania</t>
  </si>
  <si>
    <t xml:space="preserve">PRZEBUDOWA DROGI POWIATOWEJ NR 3720W MOCHOWO – GOZDOWO 
NA ODCINKU REMPIN – GŁUCHOWO NA TERENIE GMINY GOZDOWO
OD KM 1+444 DO KM 3+159</t>
  </si>
  <si>
    <t xml:space="preserve">Lp.</t>
  </si>
  <si>
    <t xml:space="preserve">Podstawa
SST</t>
  </si>
  <si>
    <t xml:space="preserve">Opis rodzaju robót</t>
  </si>
  <si>
    <t xml:space="preserve">jedn.
miary</t>
  </si>
  <si>
    <t xml:space="preserve">Ilość</t>
  </si>
  <si>
    <t xml:space="preserve">Cena jedn.
(zł)</t>
  </si>
  <si>
    <t xml:space="preserve">Wartość
(zł)</t>
  </si>
  <si>
    <t xml:space="preserve">1</t>
  </si>
  <si>
    <t xml:space="preserve">D-01.00.00</t>
  </si>
  <si>
    <t xml:space="preserve">ROBOTY PRZYGOTOWAWCZE</t>
  </si>
  <si>
    <t xml:space="preserve">1.1</t>
  </si>
  <si>
    <t xml:space="preserve">D-01.01.01</t>
  </si>
  <si>
    <t xml:space="preserve">Wyznaczenie trasy i punktów wysokościowych 
wraz z inwentaryzacją
powykonawczą</t>
  </si>
  <si>
    <t xml:space="preserve">km</t>
  </si>
  <si>
    <t xml:space="preserve">1.2</t>
  </si>
  <si>
    <t xml:space="preserve">D.01.03.04</t>
  </si>
  <si>
    <t xml:space="preserve">Zabezpieczenie sieci drenarskiej rurami grubościennymi typu AROT  PS-110 </t>
  </si>
  <si>
    <t xml:space="preserve">m</t>
  </si>
  <si>
    <t xml:space="preserve">2</t>
  </si>
  <si>
    <t xml:space="preserve">D-02.00.00</t>
  </si>
  <si>
    <t xml:space="preserve">ROBOTY ZIEMNE</t>
  </si>
  <si>
    <t xml:space="preserve">2.1</t>
  </si>
  <si>
    <t xml:space="preserve">D-02.01.01</t>
  </si>
  <si>
    <t xml:space="preserve">Wykonanie wykopów z załadunkiem i transportem urobku na odległość do 5 km (poszerzenie + mijanki)</t>
  </si>
  <si>
    <t xml:space="preserve">m3</t>
  </si>
  <si>
    <t xml:space="preserve">3</t>
  </si>
  <si>
    <t xml:space="preserve">D-03.00.00</t>
  </si>
  <si>
    <t xml:space="preserve">ODWODNIENIE KORPUSU DROGOWEGO</t>
  </si>
  <si>
    <t xml:space="preserve">3.1</t>
  </si>
  <si>
    <t xml:space="preserve">D-03.01.01</t>
  </si>
  <si>
    <t xml:space="preserve">Remont 2 przepustów pod koroną drogi z rur betonowych na przepusty HDPE średnicy 1000 mm ze ściankami czołowymi</t>
  </si>
  <si>
    <t xml:space="preserve">4</t>
  </si>
  <si>
    <t xml:space="preserve">D-04.00.00</t>
  </si>
  <si>
    <t xml:space="preserve">PODBUDOWY</t>
  </si>
  <si>
    <t xml:space="preserve">4.1</t>
  </si>
  <si>
    <t xml:space="preserve">D-04.01.01</t>
  </si>
  <si>
    <t xml:space="preserve">Mechaniczne profilowanie i zagęszczenie podłoża gruntowego pod poszerzenia (151m2), mijanki (104,26m2)</t>
  </si>
  <si>
    <t xml:space="preserve">m2</t>
  </si>
  <si>
    <t xml:space="preserve">4.2</t>
  </si>
  <si>
    <t xml:space="preserve">D-04.05.01a</t>
  </si>
  <si>
    <t xml:space="preserve">Warstwa wzmacniająca z mieszanki stabilizowanej cementem C1,5/2,0 Rm=2,5 MPa grubości 10 cm (poszerzenia 151m2 + mijanki 104,26m2)</t>
  </si>
  <si>
    <t xml:space="preserve">4.3</t>
  </si>
  <si>
    <t xml:space="preserve">D-04.04.02</t>
  </si>
  <si>
    <t xml:space="preserve">Kruszywo łamane, stabilizowane mechanicznie - grubość warstwy 15cm</t>
  </si>
  <si>
    <t xml:space="preserve">5</t>
  </si>
  <si>
    <t xml:space="preserve">D-05.00.00</t>
  </si>
  <si>
    <t xml:space="preserve">NAWIERZCHNIE</t>
  </si>
  <si>
    <t xml:space="preserve">5.1</t>
  </si>
  <si>
    <t xml:space="preserve">D-05.03.05b</t>
  </si>
  <si>
    <t xml:space="preserve">Wykonanie warstwy wiążącej na istniejącej nawierzchni 
z mieszanki mineralno - asfaltowej AC11W50/70, grubość warstwy po zagęszczeniu 4 cm, z transportem mieszanki samochodami samowyładowczymi z wytwórni do miejsca wbudowania, po uprzednim oczyszczeniu i skropieniu emulsją asfaltową istniejącej nawierzchni</t>
  </si>
  <si>
    <t xml:space="preserve">5.2</t>
  </si>
  <si>
    <t xml:space="preserve">D-05.03.05a</t>
  </si>
  <si>
    <t xml:space="preserve">Wykonanie warstwy ścieralnej z mieszanki mineralno-asfaltowej AC11S50/70, grubość warstwy po zagęszczeniu
4 cm, z transportem mieszanki samochodami samowyładowczymi z wytwórni do miejsca wbudowania,
po uprzednim oczyszczeniu i skropieniu warstwy wiążącej emulsją asfaltową</t>
  </si>
  <si>
    <t xml:space="preserve">6</t>
  </si>
  <si>
    <t xml:space="preserve">D-06.00.00</t>
  </si>
  <si>
    <t xml:space="preserve">ROBOTY WYKOŃCZENIOWE</t>
  </si>
  <si>
    <t xml:space="preserve">6.1</t>
  </si>
  <si>
    <t xml:space="preserve">D-06.03.01</t>
  </si>
  <si>
    <t xml:space="preserve">Ścięcie i uzupełnienie pobocza z kruszywa łamanego 
0÷31,5 mm, gr. 8 cm po zagęszczeniu</t>
  </si>
  <si>
    <t xml:space="preserve">6.2</t>
  </si>
  <si>
    <t xml:space="preserve">D-06.01.01</t>
  </si>
  <si>
    <t xml:space="preserve">Umocnienie rowów przydrożnych oraz wlotów i wylotów przepustów pod koroną drogi, płytami ażurowymi 
z humusowaniem, obsianiem, darniowaniem (80m2+80m2)</t>
  </si>
  <si>
    <t xml:space="preserve">7</t>
  </si>
  <si>
    <t xml:space="preserve">D-07.00.00</t>
  </si>
  <si>
    <t xml:space="preserve">URZĄDZENIA BEZPIECZEŃSTWA RUCHU</t>
  </si>
  <si>
    <t xml:space="preserve">7.1</t>
  </si>
  <si>
    <t xml:space="preserve">D-07.01.01</t>
  </si>
  <si>
    <t xml:space="preserve">Wprowadzenie stałej organizacji ruchu zgodnie z projektem organizacji ruchu. Montaż 18 tarcz znaków drogowych, 
1 tabliczki, 18 słupków stalowych oraz urządzeń bezpieczeństwa ruchu drogowego: montaż barier ochronnych U-14a o długości 80 m z demontażem istniejących znaków</t>
  </si>
  <si>
    <t xml:space="preserve">komplet</t>
  </si>
  <si>
    <t xml:space="preserve">WARTOŚĆ ROBÓT NETTO</t>
  </si>
  <si>
    <t xml:space="preserve">PODATEK VAT 23%</t>
  </si>
  <si>
    <t xml:space="preserve">WARTOŚĆ ROBÓT BRUTTO</t>
  </si>
  <si>
    <r>
      <rPr>
        <sz val="10"/>
        <color rgb="FF000000"/>
        <rFont val="Arial"/>
        <family val="2"/>
        <charset val="1"/>
      </rPr>
      <t xml:space="preserve">…………………………………….
</t>
    </r>
    <r>
      <rPr>
        <sz val="11"/>
        <color rgb="FF000000"/>
        <rFont val="Arial"/>
        <family val="2"/>
        <charset val="1"/>
      </rPr>
      <t xml:space="preserve">(podpis)</t>
    </r>
  </si>
</sst>
</file>

<file path=xl/styles.xml><?xml version="1.0" encoding="utf-8"?>
<styleSheet xmlns="http://schemas.openxmlformats.org/spreadsheetml/2006/main">
  <numFmts count="7">
    <numFmt numFmtId="164" formatCode="#"/>
    <numFmt numFmtId="165" formatCode="General"/>
    <numFmt numFmtId="166" formatCode="0"/>
    <numFmt numFmtId="167" formatCode="0.000"/>
    <numFmt numFmtId="168" formatCode="#,##0.00"/>
    <numFmt numFmtId="169" formatCode="@"/>
    <numFmt numFmtId="170" formatCode="0.00"/>
  </numFmts>
  <fonts count="14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 val="true"/>
      <sz val="8.5"/>
      <name val="Arial"/>
      <family val="2"/>
      <charset val="1"/>
    </font>
    <font>
      <b val="true"/>
      <sz val="7"/>
      <name val="Arial"/>
      <family val="2"/>
      <charset val="1"/>
    </font>
    <font>
      <b val="true"/>
      <sz val="7"/>
      <color rgb="FF000000"/>
      <name val="Arial"/>
      <family val="2"/>
      <charset val="1"/>
    </font>
    <font>
      <sz val="7"/>
      <name val="Arial"/>
      <family val="2"/>
      <charset val="1"/>
    </font>
    <font>
      <sz val="7"/>
      <color rgb="FF000000"/>
      <name val="Arial"/>
      <family val="2"/>
      <charset val="1"/>
    </font>
    <font>
      <sz val="7"/>
      <name val="Microsoft Sans Serif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EBEB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8" fontId="9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8" fontId="10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1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8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right" vertical="center" textRotation="0" wrapText="false" indent="7" shrinkToFit="false"/>
      <protection locked="true" hidden="false"/>
    </xf>
    <xf numFmtId="165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Times New Roman"/>
        <charset val="204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9" colorId="64" zoomScale="130" zoomScaleNormal="130" zoomScalePageLayoutView="100" workbookViewId="0">
      <selection pane="topLeft" activeCell="G25" activeCellId="0" sqref="G25:G27"/>
    </sheetView>
  </sheetViews>
  <sheetFormatPr defaultColWidth="8.7539062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1.56"/>
    <col collapsed="false" customWidth="true" hidden="false" outlineLevel="0" max="3" min="3" style="1" width="38.26"/>
    <col collapsed="false" customWidth="true" hidden="false" outlineLevel="0" max="4" min="4" style="1" width="6.89"/>
    <col collapsed="false" customWidth="true" hidden="false" outlineLevel="0" max="6" min="5" style="1" width="9.33"/>
    <col collapsed="false" customWidth="true" hidden="false" outlineLevel="0" max="8" min="7" style="1" width="12.67"/>
  </cols>
  <sheetData>
    <row r="1" customFormat="false" ht="40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4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4"/>
    </row>
    <row r="3" customFormat="false" ht="30.25" hidden="false" customHeight="true" outlineLevel="0" collapsed="false">
      <c r="A3" s="5" t="s">
        <v>2</v>
      </c>
      <c r="B3" s="6" t="s">
        <v>3</v>
      </c>
      <c r="C3" s="6"/>
      <c r="D3" s="6"/>
      <c r="E3" s="6"/>
      <c r="F3" s="6"/>
      <c r="G3" s="6"/>
      <c r="H3" s="4"/>
    </row>
    <row r="4" customFormat="false" ht="18" hidden="false" customHeight="true" outlineLevel="0" collapsed="false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4"/>
    </row>
    <row r="5" customFormat="false" ht="9" hidden="false" customHeight="true" outlineLevel="0" collapsed="false">
      <c r="A5" s="9" t="s">
        <v>11</v>
      </c>
      <c r="B5" s="10" t="n">
        <v>2</v>
      </c>
      <c r="C5" s="10" t="n">
        <v>3</v>
      </c>
      <c r="D5" s="10" t="n">
        <v>4</v>
      </c>
      <c r="E5" s="10" t="n">
        <v>5</v>
      </c>
      <c r="F5" s="10" t="n">
        <v>6</v>
      </c>
      <c r="G5" s="10" t="n">
        <v>7</v>
      </c>
      <c r="H5" s="11"/>
    </row>
    <row r="6" customFormat="false" ht="10.5" hidden="false" customHeight="true" outlineLevel="0" collapsed="false">
      <c r="A6" s="12" t="s">
        <v>11</v>
      </c>
      <c r="B6" s="13" t="s">
        <v>12</v>
      </c>
      <c r="C6" s="13" t="s">
        <v>13</v>
      </c>
      <c r="D6" s="13"/>
      <c r="E6" s="13"/>
      <c r="F6" s="13"/>
      <c r="G6" s="13"/>
      <c r="H6" s="11"/>
    </row>
    <row r="7" customFormat="false" ht="18" hidden="false" customHeight="true" outlineLevel="0" collapsed="false">
      <c r="A7" s="14" t="s">
        <v>14</v>
      </c>
      <c r="B7" s="15" t="s">
        <v>15</v>
      </c>
      <c r="C7" s="15" t="s">
        <v>16</v>
      </c>
      <c r="D7" s="16" t="s">
        <v>17</v>
      </c>
      <c r="E7" s="17" t="n">
        <v>1.715</v>
      </c>
      <c r="F7" s="18"/>
      <c r="G7" s="19" t="str">
        <f aca="false">IF(F7="","",PRODUCT(E7,F7))</f>
        <v/>
      </c>
      <c r="H7" s="4"/>
    </row>
    <row r="8" customFormat="false" ht="24.45" hidden="false" customHeight="true" outlineLevel="0" collapsed="false">
      <c r="A8" s="20" t="s">
        <v>18</v>
      </c>
      <c r="B8" s="15" t="s">
        <v>19</v>
      </c>
      <c r="C8" s="15" t="s">
        <v>20</v>
      </c>
      <c r="D8" s="16" t="s">
        <v>21</v>
      </c>
      <c r="E8" s="21" t="n">
        <v>17</v>
      </c>
      <c r="F8" s="18"/>
      <c r="G8" s="19" t="str">
        <f aca="false">IF(F8="","",PRODUCT(E8,F8))</f>
        <v/>
      </c>
      <c r="H8" s="4"/>
    </row>
    <row r="9" customFormat="false" ht="9.75" hidden="false" customHeight="true" outlineLevel="0" collapsed="false">
      <c r="A9" s="12" t="s">
        <v>22</v>
      </c>
      <c r="B9" s="13" t="s">
        <v>23</v>
      </c>
      <c r="C9" s="13" t="s">
        <v>24</v>
      </c>
      <c r="D9" s="13"/>
      <c r="E9" s="13"/>
      <c r="F9" s="13"/>
      <c r="G9" s="13"/>
      <c r="H9" s="11"/>
    </row>
    <row r="10" customFormat="false" ht="20.3" hidden="false" customHeight="true" outlineLevel="0" collapsed="false">
      <c r="A10" s="14" t="s">
        <v>25</v>
      </c>
      <c r="B10" s="15" t="s">
        <v>26</v>
      </c>
      <c r="C10" s="15" t="s">
        <v>27</v>
      </c>
      <c r="D10" s="16" t="s">
        <v>28</v>
      </c>
      <c r="E10" s="21" t="n">
        <v>76.85</v>
      </c>
      <c r="F10" s="22"/>
      <c r="G10" s="19" t="str">
        <f aca="false">IF(F10="","",PRODUCT(E10,F10))</f>
        <v/>
      </c>
      <c r="H10" s="23"/>
    </row>
    <row r="11" customFormat="false" ht="9" hidden="false" customHeight="true" outlineLevel="0" collapsed="false">
      <c r="A11" s="12" t="s">
        <v>29</v>
      </c>
      <c r="B11" s="13" t="s">
        <v>30</v>
      </c>
      <c r="C11" s="13" t="s">
        <v>31</v>
      </c>
      <c r="D11" s="13"/>
      <c r="E11" s="13"/>
      <c r="F11" s="13"/>
      <c r="G11" s="13"/>
      <c r="H11" s="11"/>
    </row>
    <row r="12" customFormat="false" ht="27" hidden="false" customHeight="true" outlineLevel="0" collapsed="false">
      <c r="A12" s="14" t="s">
        <v>32</v>
      </c>
      <c r="B12" s="15" t="s">
        <v>33</v>
      </c>
      <c r="C12" s="15" t="s">
        <v>34</v>
      </c>
      <c r="D12" s="24" t="s">
        <v>21</v>
      </c>
      <c r="E12" s="25" t="n">
        <v>22</v>
      </c>
      <c r="F12" s="18"/>
      <c r="G12" s="19" t="str">
        <f aca="false">IF(F12="","",PRODUCT(E12,F12))</f>
        <v/>
      </c>
      <c r="H12" s="4"/>
    </row>
    <row r="13" customFormat="false" ht="9" hidden="false" customHeight="true" outlineLevel="0" collapsed="false">
      <c r="A13" s="12" t="s">
        <v>35</v>
      </c>
      <c r="B13" s="13" t="s">
        <v>36</v>
      </c>
      <c r="C13" s="13" t="s">
        <v>37</v>
      </c>
      <c r="D13" s="13"/>
      <c r="E13" s="13"/>
      <c r="F13" s="13"/>
      <c r="G13" s="13"/>
      <c r="H13" s="11"/>
    </row>
    <row r="14" customFormat="false" ht="36.85" hidden="false" customHeight="true" outlineLevel="0" collapsed="false">
      <c r="A14" s="14" t="s">
        <v>38</v>
      </c>
      <c r="B14" s="15" t="s">
        <v>39</v>
      </c>
      <c r="C14" s="15" t="s">
        <v>40</v>
      </c>
      <c r="D14" s="16" t="s">
        <v>41</v>
      </c>
      <c r="E14" s="26" t="n">
        <v>255.26</v>
      </c>
      <c r="F14" s="22"/>
      <c r="G14" s="19" t="str">
        <f aca="false">IF(F14="","",PRODUCT(E14,F14))</f>
        <v/>
      </c>
      <c r="H14" s="23"/>
    </row>
    <row r="15" customFormat="false" ht="31.9" hidden="false" customHeight="true" outlineLevel="0" collapsed="false">
      <c r="A15" s="14" t="s">
        <v>42</v>
      </c>
      <c r="B15" s="15" t="s">
        <v>43</v>
      </c>
      <c r="C15" s="15" t="s">
        <v>44</v>
      </c>
      <c r="D15" s="16" t="s">
        <v>41</v>
      </c>
      <c r="E15" s="26" t="n">
        <v>255.26</v>
      </c>
      <c r="F15" s="22"/>
      <c r="G15" s="19" t="str">
        <f aca="false">IF(F15="","",PRODUCT(E15,F15))</f>
        <v/>
      </c>
      <c r="H15" s="23"/>
    </row>
    <row r="16" customFormat="false" ht="21.95" hidden="false" customHeight="true" outlineLevel="0" collapsed="false">
      <c r="A16" s="14" t="s">
        <v>45</v>
      </c>
      <c r="B16" s="15" t="s">
        <v>46</v>
      </c>
      <c r="C16" s="15" t="s">
        <v>47</v>
      </c>
      <c r="D16" s="16" t="s">
        <v>41</v>
      </c>
      <c r="E16" s="26" t="n">
        <v>255.26</v>
      </c>
      <c r="F16" s="22"/>
      <c r="G16" s="19" t="str">
        <f aca="false">IF(F16="","",PRODUCT(E16,F16))</f>
        <v/>
      </c>
      <c r="H16" s="23"/>
    </row>
    <row r="17" customFormat="false" ht="9" hidden="false" customHeight="true" outlineLevel="0" collapsed="false">
      <c r="A17" s="12" t="s">
        <v>48</v>
      </c>
      <c r="B17" s="13" t="s">
        <v>49</v>
      </c>
      <c r="C17" s="13" t="s">
        <v>50</v>
      </c>
      <c r="D17" s="13"/>
      <c r="E17" s="13"/>
      <c r="F17" s="13"/>
      <c r="G17" s="13"/>
      <c r="H17" s="11"/>
    </row>
    <row r="18" customFormat="false" ht="55.55" hidden="false" customHeight="true" outlineLevel="0" collapsed="false">
      <c r="A18" s="14" t="s">
        <v>51</v>
      </c>
      <c r="B18" s="15" t="s">
        <v>52</v>
      </c>
      <c r="C18" s="15" t="s">
        <v>53</v>
      </c>
      <c r="D18" s="24" t="s">
        <v>41</v>
      </c>
      <c r="E18" s="27" t="n">
        <v>5071.76</v>
      </c>
      <c r="F18" s="22"/>
      <c r="G18" s="19" t="str">
        <f aca="false">IF(F18="","",PRODUCT(E18,F18))</f>
        <v/>
      </c>
      <c r="H18" s="23"/>
    </row>
    <row r="19" customFormat="false" ht="53.45" hidden="false" customHeight="true" outlineLevel="0" collapsed="false">
      <c r="A19" s="14" t="s">
        <v>54</v>
      </c>
      <c r="B19" s="15" t="s">
        <v>55</v>
      </c>
      <c r="C19" s="15" t="s">
        <v>56</v>
      </c>
      <c r="D19" s="24" t="s">
        <v>41</v>
      </c>
      <c r="E19" s="27" t="n">
        <v>5071.76</v>
      </c>
      <c r="F19" s="22"/>
      <c r="G19" s="19" t="str">
        <f aca="false">IF(F19="","",PRODUCT(E19,F19))</f>
        <v/>
      </c>
      <c r="H19" s="23"/>
    </row>
    <row r="20" customFormat="false" ht="12" hidden="false" customHeight="true" outlineLevel="0" collapsed="false">
      <c r="A20" s="12" t="s">
        <v>57</v>
      </c>
      <c r="B20" s="13" t="s">
        <v>58</v>
      </c>
      <c r="C20" s="13" t="s">
        <v>59</v>
      </c>
      <c r="D20" s="13"/>
      <c r="E20" s="13"/>
      <c r="F20" s="13"/>
      <c r="G20" s="13"/>
      <c r="H20" s="11"/>
    </row>
    <row r="21" customFormat="false" ht="19.5" hidden="false" customHeight="true" outlineLevel="0" collapsed="false">
      <c r="A21" s="14" t="s">
        <v>60</v>
      </c>
      <c r="B21" s="15" t="s">
        <v>61</v>
      </c>
      <c r="C21" s="15" t="s">
        <v>62</v>
      </c>
      <c r="D21" s="16" t="s">
        <v>41</v>
      </c>
      <c r="E21" s="26" t="n">
        <v>3430</v>
      </c>
      <c r="F21" s="18"/>
      <c r="G21" s="19" t="str">
        <f aca="false">IF(F21="","",PRODUCT(E21,F21))</f>
        <v/>
      </c>
      <c r="H21" s="4"/>
    </row>
    <row r="22" customFormat="false" ht="37.3" hidden="false" customHeight="true" outlineLevel="0" collapsed="false">
      <c r="A22" s="20" t="s">
        <v>63</v>
      </c>
      <c r="B22" s="28" t="s">
        <v>64</v>
      </c>
      <c r="C22" s="29" t="s">
        <v>65</v>
      </c>
      <c r="D22" s="16" t="s">
        <v>41</v>
      </c>
      <c r="E22" s="26" t="n">
        <v>160</v>
      </c>
      <c r="F22" s="18"/>
      <c r="G22" s="19" t="str">
        <f aca="false">IF(F22="","",PRODUCT(E22,F22))</f>
        <v/>
      </c>
      <c r="H22" s="4"/>
    </row>
    <row r="23" customFormat="false" ht="12" hidden="false" customHeight="true" outlineLevel="0" collapsed="false">
      <c r="A23" s="12" t="s">
        <v>66</v>
      </c>
      <c r="B23" s="13" t="s">
        <v>67</v>
      </c>
      <c r="C23" s="13" t="s">
        <v>68</v>
      </c>
      <c r="D23" s="13"/>
      <c r="E23" s="13"/>
      <c r="F23" s="13"/>
      <c r="G23" s="13"/>
      <c r="H23" s="11"/>
    </row>
    <row r="24" customFormat="false" ht="56.35" hidden="false" customHeight="true" outlineLevel="0" collapsed="false">
      <c r="A24" s="14" t="s">
        <v>69</v>
      </c>
      <c r="B24" s="15" t="s">
        <v>70</v>
      </c>
      <c r="C24" s="15" t="s">
        <v>71</v>
      </c>
      <c r="D24" s="16" t="s">
        <v>72</v>
      </c>
      <c r="E24" s="21" t="n">
        <v>1</v>
      </c>
      <c r="F24" s="26"/>
      <c r="G24" s="19" t="str">
        <f aca="false">IF(F24="","",PRODUCT(E24,F24))</f>
        <v/>
      </c>
      <c r="H24" s="23"/>
    </row>
    <row r="25" customFormat="false" ht="9" hidden="false" customHeight="true" outlineLevel="0" collapsed="false">
      <c r="A25" s="30" t="s">
        <v>73</v>
      </c>
      <c r="B25" s="30"/>
      <c r="C25" s="30"/>
      <c r="D25" s="30"/>
      <c r="E25" s="30"/>
      <c r="F25" s="30"/>
      <c r="G25" s="31" t="n">
        <f aca="false">SUM(G7:G8,G10,G12,G14:G16,G18:G19,G21:G22,G24)</f>
        <v>0</v>
      </c>
      <c r="H25" s="11"/>
    </row>
    <row r="26" customFormat="false" ht="9" hidden="false" customHeight="true" outlineLevel="0" collapsed="false">
      <c r="A26" s="30" t="s">
        <v>74</v>
      </c>
      <c r="B26" s="30"/>
      <c r="C26" s="30"/>
      <c r="D26" s="30"/>
      <c r="E26" s="30"/>
      <c r="F26" s="30"/>
      <c r="G26" s="32" t="n">
        <f aca="false">PRODUCT(G25*0.23)</f>
        <v>0</v>
      </c>
      <c r="H26" s="11"/>
    </row>
    <row r="27" customFormat="false" ht="10.5" hidden="false" customHeight="true" outlineLevel="0" collapsed="false">
      <c r="A27" s="13" t="s">
        <v>75</v>
      </c>
      <c r="B27" s="13"/>
      <c r="C27" s="13"/>
      <c r="D27" s="13"/>
      <c r="E27" s="13"/>
      <c r="F27" s="13"/>
      <c r="G27" s="33" t="n">
        <f aca="false">SUM(G25:G26)</f>
        <v>0</v>
      </c>
      <c r="H27" s="11"/>
    </row>
    <row r="28" customFormat="false" ht="19.4" hidden="false" customHeight="true" outlineLevel="0" collapsed="false">
      <c r="A28" s="34"/>
      <c r="B28" s="34"/>
      <c r="C28" s="34"/>
      <c r="D28" s="34"/>
      <c r="E28" s="34"/>
      <c r="F28" s="34"/>
      <c r="G28" s="34"/>
      <c r="H28" s="34"/>
    </row>
    <row r="29" customFormat="false" ht="15" hidden="false" customHeight="true" outlineLevel="0" collapsed="false">
      <c r="D29" s="35" t="s">
        <v>76</v>
      </c>
      <c r="E29" s="35"/>
      <c r="F29" s="35"/>
      <c r="G29" s="35"/>
    </row>
    <row r="30" customFormat="false" ht="15" hidden="false" customHeight="false" outlineLevel="0" collapsed="false">
      <c r="D30" s="35"/>
      <c r="E30" s="35"/>
      <c r="F30" s="35"/>
      <c r="G30" s="35"/>
    </row>
    <row r="31" customFormat="false" ht="15" hidden="false" customHeight="false" outlineLevel="0" collapsed="false">
      <c r="D31" s="35"/>
      <c r="E31" s="35"/>
      <c r="F31" s="35"/>
      <c r="G31" s="35"/>
    </row>
    <row r="32" customFormat="false" ht="15" hidden="false" customHeight="false" outlineLevel="0" collapsed="false">
      <c r="D32" s="35"/>
      <c r="E32" s="35"/>
      <c r="F32" s="35"/>
      <c r="G32" s="35"/>
    </row>
    <row r="33" customFormat="false" ht="15" hidden="false" customHeight="false" outlineLevel="0" collapsed="false">
      <c r="D33" s="35"/>
      <c r="E33" s="35"/>
      <c r="F33" s="35"/>
      <c r="G33" s="35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1:G1"/>
    <mergeCell ref="A2:G2"/>
    <mergeCell ref="B3:G3"/>
    <mergeCell ref="C6:G6"/>
    <mergeCell ref="C9:G9"/>
    <mergeCell ref="C11:G11"/>
    <mergeCell ref="C13:G13"/>
    <mergeCell ref="C17:G17"/>
    <mergeCell ref="C20:G20"/>
    <mergeCell ref="C23:G23"/>
    <mergeCell ref="A25:F25"/>
    <mergeCell ref="A26:F26"/>
    <mergeCell ref="A27:F27"/>
    <mergeCell ref="D29:G33"/>
  </mergeCells>
  <conditionalFormatting sqref="G25:G27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2026-05-07T11:27:41Z</dcterms:created>
  <dc:creator>Tomek</dc:creator>
  <dc:description/>
  <dc:language>pl-PL</dc:language>
  <cp:lastModifiedBy/>
  <cp:lastPrinted>2026-05-08T13:42:09Z</cp:lastPrinted>
  <dcterms:modified xsi:type="dcterms:W3CDTF">2026-06-16T08:48:04Z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2022-12-07T00:00:00Z</vt:filetime>
  </property>
  <property fmtid="{D5CDD505-2E9C-101B-9397-08002B2CF9AE}" pid="4" name="Creator">
    <vt:lpwstr>Microsoft® Office Excel® 2007</vt:lpwstr>
  </property>
  <property fmtid="{D5CDD505-2E9C-101B-9397-08002B2CF9AE}" pid="5" name="LastSaved">
    <vt:filetime>2026-05-07T00:00:00Z</vt:filetime>
  </property>
  <property fmtid="{D5CDD505-2E9C-101B-9397-08002B2CF9AE}" pid="6" name="Producer">
    <vt:lpwstr>Microsoft® Office Excel® 2007</vt:lpwstr>
  </property>
</Properties>
</file>