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1" sheetId="1" state="visible" r:id="rId3"/>
  </sheets>
  <definedNames>
    <definedName function="false" hidden="false" localSheetId="0" name="_xlnm.Print_Area" vbProcedure="false">'Table 1'!$A$1:$G$32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<sst xmlns="http://schemas.openxmlformats.org/spreadsheetml/2006/main" count="76" uniqueCount="68">
  <si>
    <r>
      <rPr>
        <sz val="11"/>
        <color rgb="FF000000"/>
        <rFont val="Arial"/>
        <family val="2"/>
        <charset val="1"/>
      </rPr>
      <t xml:space="preserve">Załącznik nr 5
Znak sprawy: </t>
    </r>
    <r>
      <rPr>
        <sz val="11"/>
        <rFont val="Arial"/>
        <family val="2"/>
        <charset val="1"/>
      </rPr>
      <t xml:space="preserve">ZDP.DT.3.261.8.2026</t>
    </r>
  </si>
  <si>
    <t xml:space="preserve">KOSZTORYS  OFERTOWY</t>
  </si>
  <si>
    <t xml:space="preserve">Nazwa
zadania</t>
  </si>
  <si>
    <t xml:space="preserve">PRZEBUDOWA DROGI POWIATOWEJ NR 3720W MOCHOWO – GOZDOWO
 W MIEJSCOWOŚCI ZAŁSZYN NA TERENIE GMINY MOCHOWO
OD KM 0+900 DO KM 2+157</t>
  </si>
  <si>
    <t xml:space="preserve">Lp.</t>
  </si>
  <si>
    <t xml:space="preserve">Podstawa
SST</t>
  </si>
  <si>
    <t xml:space="preserve">Opis rodzaju robót</t>
  </si>
  <si>
    <t xml:space="preserve">jedn.
miary</t>
  </si>
  <si>
    <t xml:space="preserve">Ilość</t>
  </si>
  <si>
    <t xml:space="preserve">Cena jedn.
(zł)</t>
  </si>
  <si>
    <t xml:space="preserve">Wartość
(zł)</t>
  </si>
  <si>
    <t xml:space="preserve">D-01.00.00</t>
  </si>
  <si>
    <t xml:space="preserve">ROBOTY PRZYGOTOWAWCZE</t>
  </si>
  <si>
    <t xml:space="preserve">1.1</t>
  </si>
  <si>
    <t xml:space="preserve">D-01.01.01</t>
  </si>
  <si>
    <t xml:space="preserve">Wyznaczenie trasy i punktów wysokościowych 
wraz z inwentaryzacją powykonawczą</t>
  </si>
  <si>
    <t xml:space="preserve">km</t>
  </si>
  <si>
    <t xml:space="preserve">1.2</t>
  </si>
  <si>
    <t xml:space="preserve">D-01.03.04</t>
  </si>
  <si>
    <t xml:space="preserve">Zabezpieczenie istniejących urządzeń telefonicznych wraz z kosztami nadzoru pracownika Orange zgodnie z uzgodnieniem</t>
  </si>
  <si>
    <t xml:space="preserve">komplet</t>
  </si>
  <si>
    <t xml:space="preserve">1,00</t>
  </si>
  <si>
    <t xml:space="preserve">D-03.00.00</t>
  </si>
  <si>
    <t xml:space="preserve">ODWODNIENIE KORPUSU DROGOWEGO</t>
  </si>
  <si>
    <t xml:space="preserve">2.1</t>
  </si>
  <si>
    <t xml:space="preserve">D-03.01.01</t>
  </si>
  <si>
    <t xml:space="preserve">Wymiana 2 przepustów pod koroną drogi z rur betonowych na
przepusty HDPE średnicy 800 mm (10m) oraz 1000 mm (11m) 
z montażem ścianek czołowych prefabrykowanych</t>
  </si>
  <si>
    <t xml:space="preserve">m</t>
  </si>
  <si>
    <t xml:space="preserve">2.2</t>
  </si>
  <si>
    <t xml:space="preserve">Odmulenie  (w tym usunięcie krzewów) rowów z wyprofilowaniem dna i skarp z namułu gr. 30 cm wraz z zagospodarowaniem urobku we własnym zakresie</t>
  </si>
  <si>
    <t xml:space="preserve">D-04.00.00</t>
  </si>
  <si>
    <t xml:space="preserve">PODBUDOWY</t>
  </si>
  <si>
    <t xml:space="preserve">3.1</t>
  </si>
  <si>
    <t xml:space="preserve">D-04.01.01 D-04.04.02 D-04.05.01a</t>
  </si>
  <si>
    <t xml:space="preserve">Wykonanie koryta z warstwą podbudowy z kruszywa łamanego kamiennego 0/31,5 mm stabilizowanego mechanicznie - grubość warstwy 20cm oraz warstwą wzmacniającą z mieszanki stabilizowanej cementem C1,5/2,0 Rm=2,5 MPa grubości 10 cm- poszerzenia jezdni pod mijanki + połączenie z drogą</t>
  </si>
  <si>
    <t xml:space="preserve">m2</t>
  </si>
  <si>
    <t xml:space="preserve">3.2</t>
  </si>
  <si>
    <t xml:space="preserve">D.04.01.01</t>
  </si>
  <si>
    <t xml:space="preserve">Profilowanie i zagęszczenie podłoża pod warstwy konstrukcyjne
nawierzchni wykonane mechanicznie</t>
  </si>
  <si>
    <t xml:space="preserve">3.3</t>
  </si>
  <si>
    <t xml:space="preserve">D-04.04.02</t>
  </si>
  <si>
    <t xml:space="preserve">Wyrównanie istniejącej nawierzchni (istniejących nierówności) kruszywem łamanym 0/31,5 w ilości 40 ton 
wraz z zagęszczeniem                                                                             </t>
  </si>
  <si>
    <t xml:space="preserve">t</t>
  </si>
  <si>
    <t xml:space="preserve">D-05.00.00</t>
  </si>
  <si>
    <t xml:space="preserve">NAWIERZCHNIE</t>
  </si>
  <si>
    <t xml:space="preserve">4.1</t>
  </si>
  <si>
    <t xml:space="preserve">D-05.03.05b D.04.03.01</t>
  </si>
  <si>
    <t xml:space="preserve">Wykonanie warstwy wiążącej na istniejącej nawierzchni 
z mieszanki mineralno - asfaltowej AC11W50/70, grubość warstwy po zagęszczeniu 4 cm, z transportem mieszanki samochodami samowyładowczymi z wytwórni do miejsca wbudowania</t>
  </si>
  <si>
    <t xml:space="preserve">4.2</t>
  </si>
  <si>
    <t xml:space="preserve">D-05.03.05a D.04.03.01</t>
  </si>
  <si>
    <t xml:space="preserve">Wykonanie warstwy ścieralnej z mieszanki mineralno-asfaltowej AC11S50/70, grubość warstwy po zagęszczeniu 3 cm,
 z transportem mieszanki samochodami samowyładowczymi 
z wytwórni do miejsca wbudowania, po uprzednim oczyszczeniu i skropieniu warstwy wiążącej emulsją asfaltową</t>
  </si>
  <si>
    <t xml:space="preserve">D-06.00.00</t>
  </si>
  <si>
    <t xml:space="preserve">ROBOTY WYKOŃCZENIOWE</t>
  </si>
  <si>
    <t xml:space="preserve">5.1</t>
  </si>
  <si>
    <t xml:space="preserve">D-06.03.01</t>
  </si>
  <si>
    <t xml:space="preserve">Uzupełnienie pobocza z kruszywa łamanego 0÷31,5 mm, gr.7 cm po zagęszczeniu</t>
  </si>
  <si>
    <t xml:space="preserve">5.2</t>
  </si>
  <si>
    <t xml:space="preserve">D-06.01.01</t>
  </si>
  <si>
    <t xml:space="preserve">Umocnienie dna rowu oraz skarp w obrębie wlotu i wylotu przepustu pod koroną drogi płytami ażurowymi z humusowaniem, obsianiem, darniowaniem </t>
  </si>
  <si>
    <t xml:space="preserve">D-07.00.00</t>
  </si>
  <si>
    <t xml:space="preserve">URZĄDZENIA BEZPIECZEŃSTWA RUCHU</t>
  </si>
  <si>
    <t xml:space="preserve">6.1</t>
  </si>
  <si>
    <t xml:space="preserve">D-07.01.01</t>
  </si>
  <si>
    <t xml:space="preserve">Wprowadzenie stałej organizacji ruchu zgodnie z projektem organizacji ruchu. Montaż 9 tarcz znaków drogowych, 
1 tabliczki, 7 słupków stalowych oraz montaż barier ochronnych U-14a długości 80 mb </t>
  </si>
  <si>
    <t xml:space="preserve">WARTOŚĆ ROBÓT NETTO</t>
  </si>
  <si>
    <t xml:space="preserve">PODATEK VAT 23%</t>
  </si>
  <si>
    <t xml:space="preserve">WARTOŚĆ ROBÓT BRUTTO</t>
  </si>
  <si>
    <r>
      <rPr>
        <sz val="10"/>
        <color rgb="FF000000"/>
        <rFont val="Arial"/>
        <family val="2"/>
        <charset val="1"/>
      </rPr>
      <t xml:space="preserve">…………………………………………………
</t>
    </r>
    <r>
      <rPr>
        <sz val="11"/>
        <color rgb="FF000000"/>
        <rFont val="Arial"/>
        <family val="2"/>
        <charset val="1"/>
      </rPr>
      <t xml:space="preserve">(podpis)</t>
    </r>
  </si>
</sst>
</file>

<file path=xl/styles.xml><?xml version="1.0" encoding="utf-8"?>
<styleSheet xmlns="http://schemas.openxmlformats.org/spreadsheetml/2006/main">
  <numFmts count="8">
    <numFmt numFmtId="164" formatCode="#"/>
    <numFmt numFmtId="165" formatCode="General"/>
    <numFmt numFmtId="166" formatCode="0"/>
    <numFmt numFmtId="167" formatCode="@"/>
    <numFmt numFmtId="168" formatCode="0.000"/>
    <numFmt numFmtId="169" formatCode="#,##0.00"/>
    <numFmt numFmtId="170" formatCode="0.00"/>
    <numFmt numFmtId="171" formatCode="mm/dd/yy;@"/>
  </numFmts>
  <fonts count="14">
    <font>
      <sz val="10"/>
      <color rgb="FF000000"/>
      <name val="Times New Roman"/>
      <family val="0"/>
      <charset val="204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8"/>
      <name val="Arial"/>
      <family val="2"/>
      <charset val="1"/>
    </font>
    <font>
      <b val="true"/>
      <sz val="9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EBEBE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6" fontId="9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8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0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11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10" fillId="0" borderId="1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9" fontId="10" fillId="0" borderId="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0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11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10" fillId="2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10" fillId="2" borderId="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11" fillId="0" borderId="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0" fillId="0" borderId="1" xfId="0" applyFont="true" applyBorder="true" applyAlignment="true" applyProtection="true">
      <alignment horizontal="left" vertical="top" textRotation="0" wrapText="false" indent="0" shrinkToFit="true"/>
      <protection locked="true" hidden="false"/>
    </xf>
    <xf numFmtId="165" fontId="0" fillId="0" borderId="0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9" fillId="0" borderId="1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9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true">
      <alignment horizontal="right" vertical="bottom" textRotation="0" wrapText="false" indent="7" shrinkToFit="false"/>
      <protection locked="true" hidden="false"/>
    </xf>
    <xf numFmtId="165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Times New Roman"/>
        <charset val="204"/>
        <family val="0"/>
        <b val="0"/>
        <i val="0"/>
        <strike val="0"/>
        <outline val="0"/>
        <shadow val="0"/>
        <color rgb="FFFFFFFF"/>
        <sz val="10"/>
        <u val="none"/>
      </font>
      <numFmt numFmtId="164" formatCode="#"/>
      <border diagonalUp="false" diagonalDown="false">
        <left style="thin"/>
        <right style="thin"/>
        <top style="thin"/>
        <bottom style="thin"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EBEB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G26" activeCellId="0" sqref="G26"/>
    </sheetView>
  </sheetViews>
  <sheetFormatPr defaultColWidth="8.75390625" defaultRowHeight="15" customHeight="false" zeroHeight="false" outlineLevelRow="0" outlineLevelCol="0"/>
  <cols>
    <col collapsed="false" customWidth="true" hidden="false" outlineLevel="0" max="1" min="1" style="1" width="9.33"/>
    <col collapsed="false" customWidth="true" hidden="false" outlineLevel="0" max="2" min="2" style="1" width="11.56"/>
    <col collapsed="false" customWidth="true" hidden="false" outlineLevel="0" max="3" min="3" style="1" width="54.61"/>
    <col collapsed="false" customWidth="true" hidden="false" outlineLevel="0" max="4" min="4" style="1" width="7.58"/>
    <col collapsed="false" customWidth="true" hidden="false" outlineLevel="0" max="5" min="5" style="1" width="9.12"/>
    <col collapsed="false" customWidth="true" hidden="false" outlineLevel="0" max="6" min="6" style="1" width="13.47"/>
    <col collapsed="false" customWidth="true" hidden="false" outlineLevel="0" max="7" min="7" style="1" width="15.58"/>
    <col collapsed="false" customWidth="true" hidden="false" outlineLevel="0" max="8" min="8" style="1" width="6.89"/>
  </cols>
  <sheetData>
    <row r="1" customFormat="false" ht="38.35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7.2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4"/>
    </row>
    <row r="3" customFormat="false" ht="47.45" hidden="false" customHeight="true" outlineLevel="0" collapsed="false">
      <c r="A3" s="5" t="s">
        <v>2</v>
      </c>
      <c r="B3" s="6" t="s">
        <v>3</v>
      </c>
      <c r="C3" s="6"/>
      <c r="D3" s="6"/>
      <c r="E3" s="6"/>
      <c r="F3" s="6"/>
      <c r="G3" s="6"/>
      <c r="H3" s="4"/>
    </row>
    <row r="4" customFormat="false" ht="22.35" hidden="false" customHeight="false" outlineLevel="0" collapsed="false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4"/>
    </row>
    <row r="5" customFormat="false" ht="15" hidden="false" customHeight="false" outlineLevel="0" collapsed="false">
      <c r="A5" s="8" t="n">
        <v>1</v>
      </c>
      <c r="B5" s="8" t="n">
        <v>2</v>
      </c>
      <c r="C5" s="9" t="n">
        <v>3</v>
      </c>
      <c r="D5" s="8" t="n">
        <v>4</v>
      </c>
      <c r="E5" s="8" t="n">
        <v>5</v>
      </c>
      <c r="F5" s="8" t="n">
        <v>6</v>
      </c>
      <c r="G5" s="8" t="n">
        <v>7</v>
      </c>
      <c r="H5" s="10"/>
    </row>
    <row r="6" customFormat="false" ht="15" hidden="false" customHeight="false" outlineLevel="0" collapsed="false">
      <c r="A6" s="11" t="n">
        <v>1</v>
      </c>
      <c r="B6" s="12" t="s">
        <v>11</v>
      </c>
      <c r="C6" s="12" t="s">
        <v>12</v>
      </c>
      <c r="D6" s="13"/>
      <c r="E6" s="13"/>
      <c r="F6" s="13"/>
      <c r="G6" s="13"/>
      <c r="H6" s="10"/>
    </row>
    <row r="7" customFormat="false" ht="22.35" hidden="false" customHeight="false" outlineLevel="0" collapsed="false">
      <c r="A7" s="14" t="s">
        <v>13</v>
      </c>
      <c r="B7" s="15" t="s">
        <v>14</v>
      </c>
      <c r="C7" s="15" t="s">
        <v>15</v>
      </c>
      <c r="D7" s="15" t="s">
        <v>16</v>
      </c>
      <c r="E7" s="16" t="n">
        <v>1.257</v>
      </c>
      <c r="F7" s="17"/>
      <c r="G7" s="18" t="str">
        <f aca="false">IF(F7="","",PRODUCT(E7,F7))</f>
        <v/>
      </c>
      <c r="H7" s="4"/>
    </row>
    <row r="8" customFormat="false" ht="22.35" hidden="false" customHeight="false" outlineLevel="0" collapsed="false">
      <c r="A8" s="14" t="s">
        <v>17</v>
      </c>
      <c r="B8" s="15" t="s">
        <v>18</v>
      </c>
      <c r="C8" s="15" t="s">
        <v>19</v>
      </c>
      <c r="D8" s="15" t="s">
        <v>20</v>
      </c>
      <c r="E8" s="19" t="s">
        <v>21</v>
      </c>
      <c r="F8" s="17"/>
      <c r="G8" s="18" t="str">
        <f aca="false">IF(F8="","",PRODUCT(E8,F8))</f>
        <v/>
      </c>
      <c r="H8" s="4"/>
    </row>
    <row r="9" customFormat="false" ht="15" hidden="false" customHeight="false" outlineLevel="0" collapsed="false">
      <c r="A9" s="11" t="n">
        <v>2</v>
      </c>
      <c r="B9" s="12" t="s">
        <v>22</v>
      </c>
      <c r="C9" s="12" t="s">
        <v>23</v>
      </c>
      <c r="D9" s="20"/>
      <c r="E9" s="21"/>
      <c r="F9" s="21"/>
      <c r="G9" s="21"/>
      <c r="H9" s="10"/>
    </row>
    <row r="10" customFormat="false" ht="32.8" hidden="false" customHeight="false" outlineLevel="0" collapsed="false">
      <c r="A10" s="14" t="s">
        <v>24</v>
      </c>
      <c r="B10" s="15" t="s">
        <v>25</v>
      </c>
      <c r="C10" s="15" t="s">
        <v>26</v>
      </c>
      <c r="D10" s="15" t="s">
        <v>27</v>
      </c>
      <c r="E10" s="22" t="n">
        <v>21</v>
      </c>
      <c r="F10" s="17"/>
      <c r="G10" s="18" t="str">
        <f aca="false">IF(F10="","",PRODUCT(E10,F10))</f>
        <v/>
      </c>
      <c r="H10" s="4"/>
    </row>
    <row r="11" customFormat="false" ht="32.8" hidden="false" customHeight="false" outlineLevel="0" collapsed="false">
      <c r="A11" s="14" t="s">
        <v>28</v>
      </c>
      <c r="B11" s="23" t="n">
        <v>37681</v>
      </c>
      <c r="C11" s="15" t="s">
        <v>29</v>
      </c>
      <c r="D11" s="15" t="s">
        <v>27</v>
      </c>
      <c r="E11" s="22" t="n">
        <v>480</v>
      </c>
      <c r="F11" s="17"/>
      <c r="G11" s="18" t="str">
        <f aca="false">IF(F11="","",PRODUCT(E11,F11))</f>
        <v/>
      </c>
      <c r="H11" s="4"/>
    </row>
    <row r="12" customFormat="false" ht="15" hidden="false" customHeight="false" outlineLevel="0" collapsed="false">
      <c r="A12" s="11" t="n">
        <v>3</v>
      </c>
      <c r="B12" s="12" t="s">
        <v>30</v>
      </c>
      <c r="C12" s="12" t="s">
        <v>31</v>
      </c>
      <c r="D12" s="20"/>
      <c r="E12" s="21"/>
      <c r="F12" s="21"/>
      <c r="G12" s="21"/>
      <c r="H12" s="10"/>
    </row>
    <row r="13" customFormat="false" ht="53.7" hidden="false" customHeight="false" outlineLevel="0" collapsed="false">
      <c r="A13" s="14" t="s">
        <v>32</v>
      </c>
      <c r="B13" s="15" t="s">
        <v>33</v>
      </c>
      <c r="C13" s="15" t="s">
        <v>34</v>
      </c>
      <c r="D13" s="15" t="s">
        <v>35</v>
      </c>
      <c r="E13" s="22" t="n">
        <v>94.8</v>
      </c>
      <c r="F13" s="17"/>
      <c r="G13" s="18" t="str">
        <f aca="false">IF(F13="","",PRODUCT(E13,F13))</f>
        <v/>
      </c>
      <c r="H13" s="24"/>
    </row>
    <row r="14" customFormat="false" ht="22.35" hidden="false" customHeight="false" outlineLevel="0" collapsed="false">
      <c r="A14" s="14" t="s">
        <v>36</v>
      </c>
      <c r="B14" s="15" t="s">
        <v>37</v>
      </c>
      <c r="C14" s="15" t="s">
        <v>38</v>
      </c>
      <c r="D14" s="15" t="s">
        <v>35</v>
      </c>
      <c r="E14" s="22" t="n">
        <v>8013.9</v>
      </c>
      <c r="F14" s="17"/>
      <c r="G14" s="18" t="str">
        <f aca="false">IF(F14="","",PRODUCT(E14,F14))</f>
        <v/>
      </c>
      <c r="H14" s="4"/>
    </row>
    <row r="15" customFormat="false" ht="43.25" hidden="false" customHeight="false" outlineLevel="0" collapsed="false">
      <c r="A15" s="14" t="s">
        <v>39</v>
      </c>
      <c r="B15" s="15" t="s">
        <v>40</v>
      </c>
      <c r="C15" s="15" t="s">
        <v>41</v>
      </c>
      <c r="D15" s="15" t="s">
        <v>42</v>
      </c>
      <c r="E15" s="22" t="n">
        <v>40</v>
      </c>
      <c r="F15" s="17"/>
      <c r="G15" s="18" t="str">
        <f aca="false">IF(F15="","",PRODUCT(E15,F15))</f>
        <v/>
      </c>
      <c r="H15" s="4"/>
    </row>
    <row r="16" customFormat="false" ht="15" hidden="false" customHeight="false" outlineLevel="0" collapsed="false">
      <c r="A16" s="11" t="n">
        <v>4</v>
      </c>
      <c r="B16" s="12" t="s">
        <v>43</v>
      </c>
      <c r="C16" s="12" t="s">
        <v>44</v>
      </c>
      <c r="D16" s="20"/>
      <c r="E16" s="21"/>
      <c r="F16" s="21"/>
      <c r="G16" s="21"/>
      <c r="H16" s="10"/>
    </row>
    <row r="17" customFormat="false" ht="53.7" hidden="false" customHeight="false" outlineLevel="0" collapsed="false">
      <c r="A17" s="14" t="s">
        <v>45</v>
      </c>
      <c r="B17" s="15" t="s">
        <v>46</v>
      </c>
      <c r="C17" s="15" t="s">
        <v>47</v>
      </c>
      <c r="D17" s="15" t="s">
        <v>35</v>
      </c>
      <c r="E17" s="22" t="n">
        <v>5625.6</v>
      </c>
      <c r="F17" s="17"/>
      <c r="G17" s="18" t="str">
        <f aca="false">IF(F17="","",PRODUCT(E17,F17))</f>
        <v/>
      </c>
      <c r="H17" s="24"/>
    </row>
    <row r="18" customFormat="false" ht="53.7" hidden="false" customHeight="false" outlineLevel="0" collapsed="false">
      <c r="A18" s="14" t="s">
        <v>48</v>
      </c>
      <c r="B18" s="15" t="s">
        <v>49</v>
      </c>
      <c r="C18" s="15" t="s">
        <v>50</v>
      </c>
      <c r="D18" s="15" t="s">
        <v>35</v>
      </c>
      <c r="E18" s="22" t="n">
        <v>5499.9</v>
      </c>
      <c r="F18" s="17"/>
      <c r="G18" s="18" t="str">
        <f aca="false">IF(F18="","",PRODUCT(E18,F18))</f>
        <v/>
      </c>
      <c r="H18" s="24"/>
    </row>
    <row r="19" customFormat="false" ht="15" hidden="false" customHeight="false" outlineLevel="0" collapsed="false">
      <c r="A19" s="11" t="n">
        <v>5</v>
      </c>
      <c r="B19" s="12" t="s">
        <v>51</v>
      </c>
      <c r="C19" s="12" t="s">
        <v>52</v>
      </c>
      <c r="D19" s="20"/>
      <c r="E19" s="21"/>
      <c r="F19" s="21"/>
      <c r="G19" s="21"/>
      <c r="H19" s="10"/>
    </row>
    <row r="20" customFormat="false" ht="22.35" hidden="false" customHeight="false" outlineLevel="0" collapsed="false">
      <c r="A20" s="14" t="s">
        <v>53</v>
      </c>
      <c r="B20" s="15" t="s">
        <v>54</v>
      </c>
      <c r="C20" s="15" t="s">
        <v>55</v>
      </c>
      <c r="D20" s="15" t="s">
        <v>35</v>
      </c>
      <c r="E20" s="22" t="n">
        <v>2514</v>
      </c>
      <c r="F20" s="17"/>
      <c r="G20" s="18" t="str">
        <f aca="false">IF(F20="","",PRODUCT(E20,F20))</f>
        <v/>
      </c>
      <c r="H20" s="4"/>
    </row>
    <row r="21" customFormat="false" ht="32.8" hidden="false" customHeight="false" outlineLevel="0" collapsed="false">
      <c r="A21" s="14" t="s">
        <v>56</v>
      </c>
      <c r="B21" s="15" t="s">
        <v>57</v>
      </c>
      <c r="C21" s="15" t="s">
        <v>58</v>
      </c>
      <c r="D21" s="15" t="s">
        <v>35</v>
      </c>
      <c r="E21" s="22" t="n">
        <v>50</v>
      </c>
      <c r="F21" s="17"/>
      <c r="G21" s="18" t="str">
        <f aca="false">IF(F21="","",PRODUCT(E21,F21))</f>
        <v/>
      </c>
      <c r="H21" s="4"/>
    </row>
    <row r="22" customFormat="false" ht="15" hidden="false" customHeight="false" outlineLevel="0" collapsed="false">
      <c r="A22" s="11" t="n">
        <v>6</v>
      </c>
      <c r="B22" s="12" t="s">
        <v>59</v>
      </c>
      <c r="C22" s="12" t="s">
        <v>60</v>
      </c>
      <c r="D22" s="20"/>
      <c r="E22" s="21"/>
      <c r="F22" s="21"/>
      <c r="G22" s="21"/>
      <c r="H22" s="10"/>
    </row>
    <row r="23" customFormat="false" ht="43.25" hidden="false" customHeight="false" outlineLevel="0" collapsed="false">
      <c r="A23" s="14" t="s">
        <v>61</v>
      </c>
      <c r="B23" s="15" t="s">
        <v>62</v>
      </c>
      <c r="C23" s="15" t="s">
        <v>63</v>
      </c>
      <c r="D23" s="15" t="s">
        <v>20</v>
      </c>
      <c r="E23" s="19" t="s">
        <v>21</v>
      </c>
      <c r="F23" s="17"/>
      <c r="G23" s="18" t="str">
        <f aca="false">IF(F23="","",PRODUCT(E23,F23))</f>
        <v/>
      </c>
      <c r="H23" s="24"/>
    </row>
    <row r="24" customFormat="false" ht="15" hidden="false" customHeight="true" outlineLevel="0" collapsed="false">
      <c r="A24" s="25" t="s">
        <v>64</v>
      </c>
      <c r="B24" s="25"/>
      <c r="C24" s="25"/>
      <c r="D24" s="25"/>
      <c r="E24" s="25"/>
      <c r="F24" s="25"/>
      <c r="G24" s="26" t="n">
        <f aca="false">SUM(G7:G8,G10:G11,G13:G15,G17:G18,G20:G21,G23)</f>
        <v>0</v>
      </c>
      <c r="H24" s="10"/>
    </row>
    <row r="25" customFormat="false" ht="15" hidden="false" customHeight="true" outlineLevel="0" collapsed="false">
      <c r="A25" s="25" t="s">
        <v>65</v>
      </c>
      <c r="B25" s="25"/>
      <c r="C25" s="25"/>
      <c r="D25" s="25"/>
      <c r="E25" s="25"/>
      <c r="F25" s="25"/>
      <c r="G25" s="27" t="n">
        <f aca="false">PRODUCT(G24*0.23)</f>
        <v>0</v>
      </c>
      <c r="H25" s="10"/>
    </row>
    <row r="26" customFormat="false" ht="15" hidden="false" customHeight="true" outlineLevel="0" collapsed="false">
      <c r="A26" s="12" t="s">
        <v>66</v>
      </c>
      <c r="B26" s="12"/>
      <c r="C26" s="12"/>
      <c r="D26" s="12"/>
      <c r="E26" s="12"/>
      <c r="F26" s="12"/>
      <c r="G26" s="28" t="n">
        <f aca="false">SUM(G24:G25)</f>
        <v>0</v>
      </c>
      <c r="H26" s="10"/>
    </row>
    <row r="27" customFormat="false" ht="20.25" hidden="false" customHeight="true" outlineLevel="0" collapsed="false">
      <c r="A27" s="29"/>
      <c r="B27" s="29"/>
      <c r="C27" s="29"/>
      <c r="D27" s="29"/>
      <c r="E27" s="29"/>
      <c r="F27" s="29"/>
      <c r="G27" s="29"/>
      <c r="H27" s="29"/>
    </row>
    <row r="28" customFormat="false" ht="15" hidden="false" customHeight="true" outlineLevel="0" collapsed="false">
      <c r="A28" s="30"/>
      <c r="B28" s="30"/>
      <c r="C28" s="30"/>
      <c r="D28" s="31" t="s">
        <v>67</v>
      </c>
      <c r="E28" s="31"/>
      <c r="F28" s="31"/>
      <c r="G28" s="31"/>
    </row>
    <row r="29" customFormat="false" ht="15" hidden="false" customHeight="false" outlineLevel="0" collapsed="false">
      <c r="A29" s="30"/>
      <c r="B29" s="30"/>
      <c r="C29" s="30"/>
      <c r="D29" s="31"/>
      <c r="E29" s="31"/>
      <c r="F29" s="31"/>
      <c r="G29" s="31"/>
    </row>
    <row r="30" customFormat="false" ht="15" hidden="false" customHeight="false" outlineLevel="0" collapsed="false">
      <c r="A30" s="30"/>
      <c r="B30" s="30"/>
      <c r="C30" s="30"/>
      <c r="D30" s="31"/>
      <c r="E30" s="31"/>
      <c r="F30" s="31"/>
      <c r="G30" s="31"/>
    </row>
    <row r="31" customFormat="false" ht="15" hidden="false" customHeight="false" outlineLevel="0" collapsed="false">
      <c r="A31" s="30"/>
      <c r="B31" s="30"/>
      <c r="C31" s="30"/>
      <c r="D31" s="31"/>
      <c r="E31" s="31"/>
      <c r="F31" s="31"/>
      <c r="G31" s="31"/>
    </row>
    <row r="32" customFormat="false" ht="15" hidden="false" customHeight="false" outlineLevel="0" collapsed="false">
      <c r="D32" s="31"/>
      <c r="E32" s="31"/>
      <c r="F32" s="31"/>
      <c r="G32" s="31"/>
    </row>
    <row r="1048576" customFormat="false" ht="12.8" hidden="false" customHeight="false" outlineLevel="0" collapsed="false"/>
  </sheetData>
  <mergeCells count="7">
    <mergeCell ref="A1:G1"/>
    <mergeCell ref="A2:G2"/>
    <mergeCell ref="B3:G3"/>
    <mergeCell ref="A24:F24"/>
    <mergeCell ref="A25:F25"/>
    <mergeCell ref="A26:F26"/>
    <mergeCell ref="D28:G32"/>
  </mergeCells>
  <conditionalFormatting sqref="G24:G26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tru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2026-05-07T07:21:03Z</dcterms:created>
  <dc:creator>Tomek</dc:creator>
  <dc:description/>
  <dc:language>pl-PL</dc:language>
  <cp:lastModifiedBy/>
  <cp:lastPrinted>2026-05-08T13:06:55Z</cp:lastPrinted>
  <dcterms:modified xsi:type="dcterms:W3CDTF">2026-06-16T08:51:10Z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2021-12-13T00:00:00Z</vt:filetime>
  </property>
  <property fmtid="{D5CDD505-2E9C-101B-9397-08002B2CF9AE}" pid="3" name="Creator">
    <vt:lpwstr>Microsoft® Office Excel® 2007</vt:lpwstr>
  </property>
  <property fmtid="{D5CDD505-2E9C-101B-9397-08002B2CF9AE}" pid="4" name="LastSaved">
    <vt:filetime>2026-05-07T00:00:00Z</vt:filetime>
  </property>
  <property fmtid="{D5CDD505-2E9C-101B-9397-08002B2CF9AE}" pid="5" name="Producer">
    <vt:lpwstr>Microsoft® Office Excel® 2007</vt:lpwstr>
  </property>
</Properties>
</file>