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inn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<sst xmlns="http://schemas.openxmlformats.org/spreadsheetml/2006/main" count="65" uniqueCount="54">
  <si>
    <r>
      <rPr>
        <sz val="12"/>
        <color rgb="FF000000"/>
        <rFont val="Arial"/>
        <family val="2"/>
        <charset val="1"/>
      </rPr>
      <t xml:space="preserve">Załącznik nr 5
Znak sprawy: </t>
    </r>
    <r>
      <rPr>
        <sz val="12"/>
        <rFont val="Arial"/>
        <family val="2"/>
        <charset val="1"/>
      </rPr>
      <t xml:space="preserve">ZDP.DT.3.261.9.2026</t>
    </r>
  </si>
  <si>
    <r>
      <rPr>
        <b val="true"/>
        <sz val="16"/>
        <color theme="1"/>
        <rFont val="Calibri"/>
        <family val="2"/>
        <charset val="238"/>
      </rPr>
      <t xml:space="preserve">KOSZTORYS  OFERTOWY
</t>
    </r>
    <r>
      <rPr>
        <sz val="16"/>
        <color theme="1"/>
        <rFont val="Calibri"/>
        <family val="2"/>
        <charset val="238"/>
      </rPr>
      <t xml:space="preserve">Przebudowa drogi powiatowej nr 3723W (Chrostkowo) – granica województwa – Blinno</t>
    </r>
  </si>
  <si>
    <t xml:space="preserve">Lp.</t>
  </si>
  <si>
    <t xml:space="preserve">Opis</t>
  </si>
  <si>
    <t xml:space="preserve">Jedn. przedm.</t>
  </si>
  <si>
    <t xml:space="preserve">Ilość</t>
  </si>
  <si>
    <t xml:space="preserve">Cena jedn.</t>
  </si>
  <si>
    <t xml:space="preserve">Wartość</t>
  </si>
  <si>
    <t xml:space="preserve">Przygotowanie terenu pod budowę</t>
  </si>
  <si>
    <t xml:space="preserve">1 d.1</t>
  </si>
  <si>
    <t xml:space="preserve">Roboty pomiarowe przy liniowych robotach ziemnych - trasa drogi w terenie równinnym wraz z inwentaryzacją powykonawczą
0,715 km</t>
  </si>
  <si>
    <t xml:space="preserve">km</t>
  </si>
  <si>
    <t xml:space="preserve">2 d.1</t>
  </si>
  <si>
    <r>
      <rPr>
        <sz val="11"/>
        <color theme="1"/>
        <rFont val="Calibri"/>
        <family val="2"/>
        <charset val="238"/>
      </rPr>
      <t xml:space="preserve">Mechaniczne usunięcie warstwy ziemi urodzajnej (humusu) o grubości do 15 cm na szer. 2,0m z każdej strony drogi wraz usunięciem roślinności wysokiej
2m*715m=1430m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</si>
  <si>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r>
      <rPr>
        <sz val="11"/>
        <color theme="1"/>
        <rFont val="Calibri"/>
        <family val="2"/>
        <charset val="238"/>
      </rPr>
      <t xml:space="preserve">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</si>
  <si>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3 d.1</t>
  </si>
  <si>
    <r>
      <rPr>
        <sz val="11"/>
        <color theme="1"/>
        <rFont val="Calibri"/>
        <family val="2"/>
        <charset val="238"/>
      </rPr>
      <t xml:space="preserve">Wywóz ziemi samochodami skrzyniowymi na odległość do 10 km grunt. kat. IV
1430m</t>
    </r>
    <r>
      <rPr>
        <vertAlign val="superscript"/>
        <sz val="11"/>
        <color theme="1"/>
        <rFont val="Calibri"/>
        <family val="2"/>
        <charset val="238"/>
      </rPr>
      <t xml:space="preserve">2</t>
    </r>
    <r>
      <rPr>
        <sz val="11"/>
        <color theme="1"/>
        <rFont val="Calibri"/>
        <family val="2"/>
        <charset val="238"/>
      </rPr>
      <t xml:space="preserve">*0,15m=214,5m</t>
    </r>
    <r>
      <rPr>
        <vertAlign val="superscript"/>
        <sz val="11"/>
        <color theme="1"/>
        <rFont val="Calibri"/>
        <family val="2"/>
        <charset val="238"/>
      </rPr>
      <t xml:space="preserve">3</t>
    </r>
  </si>
  <si>
    <r>
      <rPr>
        <sz val="11"/>
        <color theme="1"/>
        <rFont val="Calibri"/>
        <family val="2"/>
        <charset val="238"/>
      </rPr>
      <t xml:space="preserve">m</t>
    </r>
    <r>
      <rPr>
        <vertAlign val="superscript"/>
        <sz val="11"/>
        <color theme="1"/>
        <rFont val="Calibri"/>
        <family val="2"/>
        <charset val="238"/>
      </rPr>
      <t xml:space="preserve">3</t>
    </r>
  </si>
  <si>
    <t xml:space="preserve">Razem dział: Przygotowanie terenu pod budowę</t>
  </si>
  <si>
    <t xml:space="preserve">Roboty budowlane w zakresie nawierzchni jezdni</t>
  </si>
  <si>
    <t xml:space="preserve">4 d.2</t>
  </si>
  <si>
    <r>
      <rPr>
        <sz val="11"/>
        <color theme="1"/>
        <rFont val="Calibri"/>
        <family val="2"/>
        <charset val="238"/>
      </rPr>
      <t xml:space="preserve">Profilowanie i zagęszczanie podłoża wykonywane ręcznie w gruncie kat. II-IV pod warstwy konstrukcyjne nawierzchni
715m*6m=4290m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</si>
  <si>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5 d.2</t>
  </si>
  <si>
    <r>
      <rPr>
        <sz val="11"/>
        <color theme="1"/>
        <rFont val="Calibri"/>
        <family val="2"/>
        <charset val="238"/>
      </rPr>
      <t xml:space="preserve">Podbudowy z gruntu stabilizowanego cementem lub spoiwem hydraulicznym, warstwa gr.15 cm, E2&gt;=80MPa - zalecana metoda in situ
715m*6m=4290m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</si>
  <si>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6 d.2</t>
  </si>
  <si>
    <r>
      <rPr>
        <sz val="11"/>
        <color theme="1"/>
        <rFont val="Calibri"/>
        <family val="2"/>
        <charset val="238"/>
      </rPr>
      <t xml:space="preserve">Warstwa dolna podbudowy z kruszyw łamanych 0/31,5 gr. 20 cm
715m*6m=4290m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</si>
  <si>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7 d.2</t>
  </si>
  <si>
    <r>
      <rPr>
        <sz val="11"/>
        <color theme="1"/>
        <rFont val="Calibri"/>
        <family val="2"/>
        <charset val="238"/>
      </rPr>
      <t xml:space="preserve">Skropienie asfaltem nawierzchni drogowych
715m*5,6m=4004m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</si>
  <si>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8 d.2</t>
  </si>
  <si>
    <r>
      <rPr>
        <sz val="11"/>
        <color theme="1"/>
        <rFont val="Calibri"/>
        <family val="2"/>
        <charset val="238"/>
      </rPr>
      <t xml:space="preserve">Nawierzchnie z mieszanek mineralno-bitumicznych asfaltowych o grubości 4 cm (warstwa wiążąca)
715m*5,6m=4004m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</si>
  <si>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9 d.2</t>
  </si>
  <si>
    <r>
      <rPr>
        <sz val="11"/>
        <color theme="1"/>
        <rFont val="Calibri"/>
        <family val="2"/>
        <charset val="238"/>
      </rPr>
      <t xml:space="preserve">Skropienie asfaltem nawierzchni drogowych
715m*5,5m=3932,50m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</si>
  <si>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10 d.2</t>
  </si>
  <si>
    <r>
      <rPr>
        <sz val="11"/>
        <color theme="1"/>
        <rFont val="Calibri"/>
        <family val="2"/>
        <charset val="238"/>
      </rPr>
      <t xml:space="preserve">Nawierzchnie z mieszanek mineralno-bitumicznych asfaltowych o grubości 4 cm (warstwa ścieralna)
715m*5,5m=3932,50m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</si>
  <si>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Razem dział: Roboty budowlane w zakresie nawierzchni jezdni</t>
  </si>
  <si>
    <t xml:space="preserve">Zjazdy</t>
  </si>
  <si>
    <t xml:space="preserve">11 d.3</t>
  </si>
  <si>
    <r>
      <rPr>
        <sz val="11"/>
        <color theme="1"/>
        <rFont val="Calibri"/>
        <family val="2"/>
        <charset val="238"/>
      </rPr>
      <t xml:space="preserve">Profilowanie i zagęszczanie podłoża pod zjazdy
25szt.*32,24m</t>
    </r>
    <r>
      <rPr>
        <vertAlign val="superscript"/>
        <sz val="11"/>
        <color theme="1"/>
        <rFont val="Calibri"/>
        <family val="2"/>
        <charset val="238"/>
      </rPr>
      <t xml:space="preserve">2</t>
    </r>
    <r>
      <rPr>
        <sz val="11"/>
        <color theme="1"/>
        <rFont val="Calibri"/>
        <family val="2"/>
        <charset val="238"/>
      </rPr>
      <t xml:space="preserve">(średnio każdy)=806m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</si>
  <si>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12 d.3</t>
  </si>
  <si>
    <r>
      <rPr>
        <sz val="11"/>
        <color theme="1"/>
        <rFont val="Calibri"/>
        <family val="2"/>
        <charset val="238"/>
      </rPr>
      <t xml:space="preserve">Nawierzchnia zjazdów z kruszyw łamanych gr. 15 cm
25szt.*32,24m</t>
    </r>
    <r>
      <rPr>
        <vertAlign val="superscript"/>
        <sz val="11"/>
        <color theme="1"/>
        <rFont val="Calibri"/>
        <family val="2"/>
        <charset val="238"/>
      </rPr>
      <t xml:space="preserve">2</t>
    </r>
    <r>
      <rPr>
        <sz val="11"/>
        <color theme="1"/>
        <rFont val="Calibri"/>
        <family val="2"/>
        <charset val="238"/>
      </rPr>
      <t xml:space="preserve">(średnio każdy)=806m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</si>
  <si>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13 d.3</t>
  </si>
  <si>
    <r>
      <rPr>
        <sz val="11"/>
        <color theme="1"/>
        <rFont val="Calibri"/>
        <family val="2"/>
        <charset val="238"/>
      </rPr>
      <t xml:space="preserve">Umocnione pobocza z kruszyw łamanych gr. 15 cm
2*715m-25(zjazdy)*8,5m(każdy zjazd)=1217,50m</t>
    </r>
    <r>
      <rPr>
        <vertAlign val="superscript"/>
        <sz val="11"/>
        <color theme="1"/>
        <rFont val="Calibri"/>
        <family val="2"/>
        <charset val="238"/>
      </rPr>
      <t xml:space="preserve">2</t>
    </r>
  </si>
  <si>
    <t xml:space="preserve">Razem dział: Zjazdy</t>
  </si>
  <si>
    <t xml:space="preserve">Oznakowanie pionowe</t>
  </si>
  <si>
    <t xml:space="preserve">14 d.4</t>
  </si>
  <si>
    <t xml:space="preserve">Pionowe znaki drogowe - znaki zakazu, nakazu, ostrzegawcze i informacyjne o pow. do 0.3 m2
7szt.</t>
  </si>
  <si>
    <t xml:space="preserve">szt.</t>
  </si>
  <si>
    <t xml:space="preserve">15 d.4</t>
  </si>
  <si>
    <t xml:space="preserve">Pionowe znaki drogowe - słupki z rur stalowych
7szt.</t>
  </si>
  <si>
    <t xml:space="preserve">Razem dział: Oznakowanie pionowe</t>
  </si>
  <si>
    <t xml:space="preserve">Wartość kosztorysowa robót bez podatku VAT</t>
  </si>
  <si>
    <t xml:space="preserve">Podatek VAT 23%</t>
  </si>
  <si>
    <t xml:space="preserve">Ogółem wartość kosztorysowa robót</t>
  </si>
  <si>
    <r>
      <rPr>
        <sz val="10"/>
        <color rgb="FF000000"/>
        <rFont val="Arial"/>
        <family val="2"/>
        <charset val="1"/>
      </rPr>
      <t xml:space="preserve">…………………………………………………
</t>
    </r>
    <r>
      <rPr>
        <sz val="11"/>
        <color rgb="FF000000"/>
        <rFont val="Arial"/>
        <family val="2"/>
        <charset val="1"/>
      </rPr>
      <t xml:space="preserve">(podpis)</t>
    </r>
  </si>
</sst>
</file>

<file path=xl/styles.xml><?xml version="1.0" encoding="utf-8"?>
<styleSheet xmlns="http://schemas.openxmlformats.org/spreadsheetml/2006/main">
  <numFmts count="6">
    <numFmt numFmtId="164" formatCode="#"/>
    <numFmt numFmtId="165" formatCode="General"/>
    <numFmt numFmtId="166" formatCode="0.000"/>
    <numFmt numFmtId="167" formatCode="_-* #,##0.00&quot; zł&quot;_-;\-* #,##0.00&quot; zł&quot;_-;_-* \-??&quot; zł&quot;_-;_-@_-"/>
    <numFmt numFmtId="168" formatCode="0.00"/>
    <numFmt numFmtId="169" formatCode="#,##0.000"/>
  </numFmts>
  <fonts count="14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8"/>
      <color rgb="FF000000"/>
      <name val="Arial"/>
      <family val="2"/>
      <charset val="1"/>
    </font>
    <font>
      <vertAlign val="superscript"/>
      <sz val="11"/>
      <color theme="1"/>
      <name val="Calibri"/>
      <family val="2"/>
      <charset val="238"/>
    </font>
    <font>
      <b val="true"/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2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Times New Roman"/>
        <charset val="204"/>
        <family val="0"/>
        <b val="0"/>
        <i val="0"/>
        <strike val="0"/>
        <outline val="0"/>
        <shadow val="0"/>
        <color rgb="FFFFFFFF"/>
        <sz val="10"/>
        <u val="none"/>
      </font>
      <numFmt numFmtId="164" formatCode="#"/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5" activeCellId="0" sqref="E5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1" width="67.42"/>
    <col collapsed="false" customWidth="true" hidden="false" outlineLevel="0" max="3" min="3" style="2" width="8.42"/>
    <col collapsed="false" customWidth="true" hidden="false" outlineLevel="0" max="4" min="4" style="2" width="9.57"/>
    <col collapsed="false" customWidth="true" hidden="false" outlineLevel="0" max="5" min="5" style="2" width="11.14"/>
    <col collapsed="false" customWidth="true" hidden="false" outlineLevel="0" max="6" min="6" style="2" width="13.42"/>
  </cols>
  <sheetData>
    <row r="1" customFormat="false" ht="52.7" hidden="false" customHeight="true" outlineLevel="0" collapsed="false">
      <c r="A1" s="3" t="s">
        <v>0</v>
      </c>
      <c r="B1" s="3"/>
      <c r="C1" s="3"/>
      <c r="D1" s="3"/>
      <c r="E1" s="3"/>
      <c r="F1" s="3"/>
      <c r="G1" s="4"/>
    </row>
    <row r="2" customFormat="false" ht="51.65" hidden="false" customHeight="true" outlineLevel="0" collapsed="false">
      <c r="A2" s="5" t="s">
        <v>1</v>
      </c>
      <c r="B2" s="5"/>
      <c r="C2" s="5"/>
      <c r="D2" s="5"/>
      <c r="E2" s="5"/>
      <c r="F2" s="5"/>
    </row>
    <row r="3" customFormat="false" ht="23.5" hidden="false" customHeight="false" outlineLevel="0" collapsed="false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customFormat="false" ht="15" hidden="false" customHeight="true" outlineLevel="0" collapsed="false">
      <c r="A4" s="8" t="n">
        <v>1</v>
      </c>
      <c r="B4" s="9" t="s">
        <v>8</v>
      </c>
      <c r="C4" s="9"/>
      <c r="D4" s="9"/>
      <c r="E4" s="9"/>
      <c r="F4" s="9"/>
    </row>
    <row r="5" customFormat="false" ht="39" hidden="false" customHeight="true" outlineLevel="0" collapsed="false">
      <c r="A5" s="8" t="s">
        <v>9</v>
      </c>
      <c r="B5" s="10" t="s">
        <v>10</v>
      </c>
      <c r="C5" s="11" t="s">
        <v>11</v>
      </c>
      <c r="D5" s="12" t="n">
        <v>0.715</v>
      </c>
      <c r="E5" s="13"/>
      <c r="F5" s="14" t="str">
        <f aca="false">IF(E5="","",PRODUCT(D5,E5))</f>
        <v/>
      </c>
    </row>
    <row r="6" customFormat="false" ht="35.55" hidden="false" customHeight="true" outlineLevel="0" collapsed="false">
      <c r="A6" s="8" t="s">
        <v>12</v>
      </c>
      <c r="B6" s="10" t="s">
        <v>13</v>
      </c>
      <c r="C6" s="11" t="s">
        <v>14</v>
      </c>
      <c r="D6" s="15" t="n">
        <v>1430</v>
      </c>
      <c r="E6" s="13"/>
      <c r="F6" s="14" t="str">
        <f aca="false">IF(E6="","",PRODUCT(D6,E6))</f>
        <v/>
      </c>
    </row>
    <row r="7" customFormat="false" ht="29.25" hidden="false" customHeight="true" outlineLevel="0" collapsed="false">
      <c r="A7" s="8" t="s">
        <v>15</v>
      </c>
      <c r="B7" s="10" t="s">
        <v>16</v>
      </c>
      <c r="C7" s="11" t="s">
        <v>17</v>
      </c>
      <c r="D7" s="15" t="n">
        <v>214.5</v>
      </c>
      <c r="E7" s="13"/>
      <c r="F7" s="14" t="str">
        <f aca="false">IF(E7="","",PRODUCT(D7,E7))</f>
        <v/>
      </c>
    </row>
    <row r="8" customFormat="false" ht="17.75" hidden="false" customHeight="true" outlineLevel="0" collapsed="false">
      <c r="A8" s="16" t="s">
        <v>18</v>
      </c>
      <c r="B8" s="16"/>
      <c r="C8" s="16"/>
      <c r="D8" s="16"/>
      <c r="E8" s="16"/>
      <c r="F8" s="17" t="n">
        <f aca="false">SUM(F5:F7)</f>
        <v>0</v>
      </c>
    </row>
    <row r="9" customFormat="false" ht="15" hidden="false" customHeight="true" outlineLevel="0" collapsed="false">
      <c r="A9" s="6" t="n">
        <v>2</v>
      </c>
      <c r="B9" s="9" t="s">
        <v>19</v>
      </c>
      <c r="C9" s="9"/>
      <c r="D9" s="9"/>
      <c r="E9" s="9"/>
      <c r="F9" s="9"/>
    </row>
    <row r="10" customFormat="false" ht="35.55" hidden="false" customHeight="true" outlineLevel="0" collapsed="false">
      <c r="A10" s="8" t="s">
        <v>20</v>
      </c>
      <c r="B10" s="10" t="s">
        <v>21</v>
      </c>
      <c r="C10" s="11" t="s">
        <v>14</v>
      </c>
      <c r="D10" s="15" t="n">
        <v>4290</v>
      </c>
      <c r="E10" s="13"/>
      <c r="F10" s="14" t="str">
        <f aca="false">IF(E10="","",PRODUCT(D10,E10))</f>
        <v/>
      </c>
    </row>
    <row r="11" customFormat="false" ht="33.25" hidden="false" customHeight="true" outlineLevel="0" collapsed="false">
      <c r="A11" s="8" t="s">
        <v>22</v>
      </c>
      <c r="B11" s="10" t="s">
        <v>23</v>
      </c>
      <c r="C11" s="11" t="s">
        <v>14</v>
      </c>
      <c r="D11" s="15" t="n">
        <v>4290</v>
      </c>
      <c r="E11" s="13"/>
      <c r="F11" s="14" t="str">
        <f aca="false">IF(E11="","",PRODUCT(D11,E11))</f>
        <v/>
      </c>
    </row>
    <row r="12" customFormat="false" ht="26.95" hidden="false" customHeight="true" outlineLevel="0" collapsed="false">
      <c r="A12" s="8" t="s">
        <v>24</v>
      </c>
      <c r="B12" s="10" t="s">
        <v>25</v>
      </c>
      <c r="C12" s="11" t="s">
        <v>14</v>
      </c>
      <c r="D12" s="15" t="n">
        <v>4290</v>
      </c>
      <c r="E12" s="13"/>
      <c r="F12" s="14" t="str">
        <f aca="false">IF(E12="","",PRODUCT(D12,E12))</f>
        <v/>
      </c>
    </row>
    <row r="13" customFormat="false" ht="24.65" hidden="false" customHeight="true" outlineLevel="0" collapsed="false">
      <c r="A13" s="8" t="s">
        <v>26</v>
      </c>
      <c r="B13" s="10" t="s">
        <v>27</v>
      </c>
      <c r="C13" s="11" t="s">
        <v>14</v>
      </c>
      <c r="D13" s="15" t="n">
        <v>4004</v>
      </c>
      <c r="E13" s="13"/>
      <c r="F13" s="14" t="str">
        <f aca="false">IF(E13="","",PRODUCT(D13,E13))</f>
        <v/>
      </c>
    </row>
    <row r="14" customFormat="false" ht="33.25" hidden="false" customHeight="true" outlineLevel="0" collapsed="false">
      <c r="A14" s="8" t="s">
        <v>28</v>
      </c>
      <c r="B14" s="10" t="s">
        <v>29</v>
      </c>
      <c r="C14" s="11" t="s">
        <v>14</v>
      </c>
      <c r="D14" s="15" t="n">
        <v>4004</v>
      </c>
      <c r="E14" s="13"/>
      <c r="F14" s="14" t="str">
        <f aca="false">IF(E14="","",PRODUCT(D14,E14))</f>
        <v/>
      </c>
    </row>
    <row r="15" customFormat="false" ht="25.25" hidden="false" customHeight="true" outlineLevel="0" collapsed="false">
      <c r="A15" s="8" t="s">
        <v>30</v>
      </c>
      <c r="B15" s="10" t="s">
        <v>31</v>
      </c>
      <c r="C15" s="11" t="s">
        <v>14</v>
      </c>
      <c r="D15" s="15" t="n">
        <v>3932.5</v>
      </c>
      <c r="E15" s="13"/>
      <c r="F15" s="14" t="str">
        <f aca="false">IF(E15="","",PRODUCT(D15,E15))</f>
        <v/>
      </c>
    </row>
    <row r="16" customFormat="false" ht="33.25" hidden="false" customHeight="true" outlineLevel="0" collapsed="false">
      <c r="A16" s="8" t="s">
        <v>32</v>
      </c>
      <c r="B16" s="10" t="s">
        <v>33</v>
      </c>
      <c r="C16" s="11" t="s">
        <v>14</v>
      </c>
      <c r="D16" s="15" t="n">
        <v>3932.5</v>
      </c>
      <c r="E16" s="13"/>
      <c r="F16" s="14" t="str">
        <f aca="false">IF(E16="","",PRODUCT(D16,E16))</f>
        <v/>
      </c>
    </row>
    <row r="17" customFormat="false" ht="15" hidden="false" customHeight="true" outlineLevel="0" collapsed="false">
      <c r="A17" s="16" t="s">
        <v>34</v>
      </c>
      <c r="B17" s="16"/>
      <c r="C17" s="16"/>
      <c r="D17" s="16"/>
      <c r="E17" s="16"/>
      <c r="F17" s="17" t="n">
        <f aca="false">SUM(F10:F16)</f>
        <v>0</v>
      </c>
    </row>
    <row r="18" customFormat="false" ht="15" hidden="false" customHeight="true" outlineLevel="0" collapsed="false">
      <c r="A18" s="6" t="n">
        <v>3</v>
      </c>
      <c r="B18" s="9" t="s">
        <v>35</v>
      </c>
      <c r="C18" s="9"/>
      <c r="D18" s="9"/>
      <c r="E18" s="9"/>
      <c r="F18" s="9"/>
    </row>
    <row r="19" customFormat="false" ht="26.95" hidden="false" customHeight="true" outlineLevel="0" collapsed="false">
      <c r="A19" s="8" t="s">
        <v>36</v>
      </c>
      <c r="B19" s="10" t="s">
        <v>37</v>
      </c>
      <c r="C19" s="11" t="s">
        <v>14</v>
      </c>
      <c r="D19" s="15" t="n">
        <v>806</v>
      </c>
      <c r="E19" s="13"/>
      <c r="F19" s="14" t="str">
        <f aca="false">IF(E19="","",PRODUCT(D19,E19))</f>
        <v/>
      </c>
    </row>
    <row r="20" customFormat="false" ht="27.55" hidden="false" customHeight="true" outlineLevel="0" collapsed="false">
      <c r="A20" s="8" t="s">
        <v>38</v>
      </c>
      <c r="B20" s="10" t="s">
        <v>39</v>
      </c>
      <c r="C20" s="11" t="s">
        <v>14</v>
      </c>
      <c r="D20" s="15" t="n">
        <v>806</v>
      </c>
      <c r="E20" s="13"/>
      <c r="F20" s="14" t="str">
        <f aca="false">IF(E20="","",PRODUCT(D20,E20))</f>
        <v/>
      </c>
    </row>
    <row r="21" customFormat="false" ht="28.1" hidden="false" customHeight="true" outlineLevel="0" collapsed="false">
      <c r="A21" s="8" t="s">
        <v>40</v>
      </c>
      <c r="B21" s="10" t="s">
        <v>41</v>
      </c>
      <c r="C21" s="11" t="s">
        <v>14</v>
      </c>
      <c r="D21" s="15" t="n">
        <v>1217.5</v>
      </c>
      <c r="E21" s="13"/>
      <c r="F21" s="14" t="str">
        <f aca="false">IF(E21="","",PRODUCT(D21,E21))</f>
        <v/>
      </c>
    </row>
    <row r="22" customFormat="false" ht="15" hidden="false" customHeight="true" outlineLevel="0" collapsed="false">
      <c r="A22" s="16" t="s">
        <v>42</v>
      </c>
      <c r="B22" s="16"/>
      <c r="C22" s="16"/>
      <c r="D22" s="16"/>
      <c r="E22" s="16"/>
      <c r="F22" s="17" t="n">
        <f aca="false">SUM(F19:F21)</f>
        <v>0</v>
      </c>
    </row>
    <row r="23" customFormat="false" ht="15" hidden="false" customHeight="true" outlineLevel="0" collapsed="false">
      <c r="A23" s="6" t="n">
        <v>4</v>
      </c>
      <c r="B23" s="9" t="s">
        <v>43</v>
      </c>
      <c r="C23" s="9"/>
      <c r="D23" s="9"/>
      <c r="E23" s="9"/>
      <c r="F23" s="9"/>
    </row>
    <row r="24" customFormat="false" ht="35.55" hidden="false" customHeight="true" outlineLevel="0" collapsed="false">
      <c r="A24" s="8" t="s">
        <v>44</v>
      </c>
      <c r="B24" s="10" t="s">
        <v>45</v>
      </c>
      <c r="C24" s="11" t="s">
        <v>46</v>
      </c>
      <c r="D24" s="15" t="n">
        <v>7</v>
      </c>
      <c r="E24" s="13"/>
      <c r="F24" s="14" t="str">
        <f aca="false">IF(E24="","",PRODUCT(D24,E24))</f>
        <v/>
      </c>
    </row>
    <row r="25" customFormat="false" ht="24.65" hidden="false" customHeight="true" outlineLevel="0" collapsed="false">
      <c r="A25" s="8" t="s">
        <v>47</v>
      </c>
      <c r="B25" s="10" t="s">
        <v>48</v>
      </c>
      <c r="C25" s="11" t="s">
        <v>46</v>
      </c>
      <c r="D25" s="15" t="n">
        <v>7</v>
      </c>
      <c r="E25" s="13"/>
      <c r="F25" s="14" t="str">
        <f aca="false">IF(E25="","",PRODUCT(D25,E25))</f>
        <v/>
      </c>
    </row>
    <row r="26" customFormat="false" ht="15" hidden="false" customHeight="true" outlineLevel="0" collapsed="false">
      <c r="A26" s="16" t="s">
        <v>49</v>
      </c>
      <c r="B26" s="16"/>
      <c r="C26" s="16"/>
      <c r="D26" s="16"/>
      <c r="E26" s="16"/>
      <c r="F26" s="17" t="n">
        <f aca="false">SUM(F24:F25)</f>
        <v>0</v>
      </c>
    </row>
    <row r="27" customFormat="false" ht="15" hidden="false" customHeight="false" outlineLevel="0" collapsed="false">
      <c r="A27" s="18" t="s">
        <v>50</v>
      </c>
      <c r="B27" s="18"/>
      <c r="C27" s="18"/>
      <c r="D27" s="18"/>
      <c r="E27" s="18"/>
      <c r="F27" s="17" t="n">
        <f aca="false">SUM(F8,F17,F22,F26)</f>
        <v>0</v>
      </c>
    </row>
    <row r="28" customFormat="false" ht="15" hidden="false" customHeight="false" outlineLevel="0" collapsed="false">
      <c r="A28" s="18" t="s">
        <v>51</v>
      </c>
      <c r="B28" s="18"/>
      <c r="C28" s="18"/>
      <c r="D28" s="18"/>
      <c r="E28" s="18"/>
      <c r="F28" s="17" t="n">
        <f aca="false">PRODUCT(F27*0.23)</f>
        <v>0</v>
      </c>
    </row>
    <row r="29" customFormat="false" ht="15" hidden="false" customHeight="false" outlineLevel="0" collapsed="false">
      <c r="A29" s="18" t="s">
        <v>52</v>
      </c>
      <c r="B29" s="18"/>
      <c r="C29" s="18"/>
      <c r="D29" s="18"/>
      <c r="E29" s="18"/>
      <c r="F29" s="17" t="n">
        <f aca="false">SUM(F27:F28)</f>
        <v>0</v>
      </c>
    </row>
    <row r="35" customFormat="false" ht="15" hidden="false" customHeight="true" outlineLevel="0" collapsed="false">
      <c r="C35" s="19" t="s">
        <v>53</v>
      </c>
      <c r="D35" s="19"/>
      <c r="E35" s="19"/>
      <c r="F35" s="19"/>
    </row>
    <row r="36" customFormat="false" ht="15" hidden="false" customHeight="false" outlineLevel="0" collapsed="false">
      <c r="C36" s="19"/>
      <c r="D36" s="19"/>
      <c r="E36" s="19"/>
      <c r="F36" s="19"/>
    </row>
    <row r="37" customFormat="false" ht="15" hidden="false" customHeight="false" outlineLevel="0" collapsed="false">
      <c r="C37" s="19"/>
      <c r="D37" s="19"/>
      <c r="E37" s="19"/>
      <c r="F37" s="19"/>
    </row>
    <row r="38" customFormat="false" ht="15" hidden="false" customHeight="false" outlineLevel="0" collapsed="false">
      <c r="C38" s="19"/>
      <c r="D38" s="19"/>
      <c r="E38" s="19"/>
      <c r="F38" s="19"/>
    </row>
    <row r="39" customFormat="false" ht="15" hidden="false" customHeight="false" outlineLevel="0" collapsed="false">
      <c r="C39" s="19"/>
      <c r="D39" s="19"/>
      <c r="E39" s="19"/>
      <c r="F39" s="19"/>
    </row>
  </sheetData>
  <mergeCells count="14">
    <mergeCell ref="A1:F1"/>
    <mergeCell ref="A2:F2"/>
    <mergeCell ref="B4:F4"/>
    <mergeCell ref="A8:E8"/>
    <mergeCell ref="B9:F9"/>
    <mergeCell ref="A17:E17"/>
    <mergeCell ref="B18:F18"/>
    <mergeCell ref="A22:E22"/>
    <mergeCell ref="B23:F23"/>
    <mergeCell ref="A26:E26"/>
    <mergeCell ref="A27:E27"/>
    <mergeCell ref="A28:E28"/>
    <mergeCell ref="A29:E29"/>
    <mergeCell ref="C35:F39"/>
  </mergeCells>
  <conditionalFormatting sqref="F26 F8 F17 F22 F27:F2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2025-11-19T12:32:39Z</dcterms:created>
  <dc:creator>Usługi Drogowe</dc:creator>
  <dc:description/>
  <dc:language>pl-PL</dc:language>
  <cp:lastModifiedBy/>
  <cp:lastPrinted>2026-06-18T11:28:18Z</cp:lastPrinted>
  <dcterms:modified xsi:type="dcterms:W3CDTF">2026-06-18T12:07:53Z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