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sztorys ofertowy" sheetId="1" state="visible" r:id="rId3"/>
  </sheets>
  <definedNames>
    <definedName function="false" hidden="false" localSheetId="0" name="_xlnm.Print_Area" vbProcedure="false">'Kosztorys ofertowy'!$A$1:$G$65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<sst xmlns="http://schemas.openxmlformats.org/spreadsheetml/2006/main" count="201" uniqueCount="134">
  <si>
    <r>
      <rPr>
        <sz val="11"/>
        <color rgb="FF00000A"/>
        <rFont val="Arial"/>
        <family val="1"/>
        <charset val="238"/>
      </rPr>
      <t xml:space="preserve">Załącznik nr 5
Znak sprawy: </t>
    </r>
    <r>
      <rPr>
        <sz val="11"/>
        <color rgb="FF000000"/>
        <rFont val="Arial"/>
        <family val="1"/>
        <charset val="238"/>
      </rPr>
      <t xml:space="preserve">ZDP.DT.3.261.5.2025</t>
    </r>
  </si>
  <si>
    <t xml:space="preserve">KOSZTORYS  OFERTOWY
PRZEBUDOWA DROGI POWIATOWEJ NR 3709W SZCZUTOWO-BLIZNO-BIAŁASY-TROSKA
NA TERENIE GM. SZCZUTOWO
BRANŻA  DROGOWA
ODCINEK KM  3+550 – 4+006,63</t>
  </si>
  <si>
    <t xml:space="preserve">Lp.</t>
  </si>
  <si>
    <t xml:space="preserve">Podstawa</t>
  </si>
  <si>
    <t xml:space="preserve">Opis</t>
  </si>
  <si>
    <t xml:space="preserve">j.m.</t>
  </si>
  <si>
    <t xml:space="preserve">Ilość</t>
  </si>
  <si>
    <t xml:space="preserve">Cena</t>
  </si>
  <si>
    <t xml:space="preserve">Wartość</t>
  </si>
  <si>
    <t xml:space="preserve">KOSZTORYS:</t>
  </si>
  <si>
    <t xml:space="preserve">Roboty przygotowawcze</t>
  </si>
  <si>
    <t xml:space="preserve">1
d.1</t>
  </si>
  <si>
    <t xml:space="preserve">KNR 2-01
0119-03</t>
  </si>
  <si>
    <t xml:space="preserve">Roboty pomiarowe przy liniowych robotach ziemnych - trasa drogi w terenie równinnym</t>
  </si>
  <si>
    <t xml:space="preserve">m</t>
  </si>
  <si>
    <t xml:space="preserve">Wycinka drzew i krzewów</t>
  </si>
  <si>
    <t xml:space="preserve">2
d.2</t>
  </si>
  <si>
    <t xml:space="preserve">KNR 2-01
0103-07</t>
  </si>
  <si>
    <t xml:space="preserve">Ścinanie drzew piłą mechaniczną (śr. 16-54 cm) wraz z usunięciem karp</t>
  </si>
  <si>
    <t xml:space="preserve">szt.</t>
  </si>
  <si>
    <t xml:space="preserve">3
d.2</t>
  </si>
  <si>
    <t xml:space="preserve">KNR 4-01
0108-11</t>
  </si>
  <si>
    <t xml:space="preserve">Wywiezienie drewna samochodami samowyładowczymi na odległość do 10 km</t>
  </si>
  <si>
    <r>
      <rPr>
        <sz val="8"/>
        <rFont val="Microsoft Sans Serif"/>
        <family val="2"/>
        <charset val="1"/>
      </rPr>
      <t xml:space="preserve">m</t>
    </r>
    <r>
      <rPr>
        <vertAlign val="superscript"/>
        <sz val="8"/>
        <rFont val="Microsoft Sans Serif"/>
        <family val="2"/>
        <charset val="1"/>
      </rPr>
      <t xml:space="preserve">3</t>
    </r>
  </si>
  <si>
    <t xml:space="preserve">Roboty ziemne</t>
  </si>
  <si>
    <t xml:space="preserve">4
d.3</t>
  </si>
  <si>
    <t xml:space="preserve">KNR 2-02
1101-07</t>
  </si>
  <si>
    <t xml:space="preserve">Zasypanie piaskiem dołów po usuniętych karpach drzew</t>
  </si>
  <si>
    <t xml:space="preserve">5
d.3</t>
  </si>
  <si>
    <t xml:space="preserve">Zasypanie piaskiem po przepustach poprzecznych</t>
  </si>
  <si>
    <t xml:space="preserve">6
d.3</t>
  </si>
  <si>
    <t xml:space="preserve">KNR 2-01
0206-04</t>
  </si>
  <si>
    <t xml:space="preserve">Roboty ziemne wykonywane koparkami podsiębiernymi o poj. łyżki 0.60 m3 w gruncie kat. III z transportem urobku samochodami samowyładowczymi na odległość do 1 km- wykopy pod przepusty</t>
  </si>
  <si>
    <t xml:space="preserve">7
d.3</t>
  </si>
  <si>
    <t xml:space="preserve">KNR 2-31
0101-01</t>
  </si>
  <si>
    <t xml:space="preserve">Mechaniczne wykonanie koryta na całej szerokości jezdni w gruncie kat.I-IV głębok. 40 cm </t>
  </si>
  <si>
    <r>
      <rPr>
        <sz val="8"/>
        <rFont val="Microsoft Sans Serif"/>
        <family val="2"/>
        <charset val="1"/>
      </rPr>
      <t xml:space="preserve">m</t>
    </r>
    <r>
      <rPr>
        <vertAlign val="superscript"/>
        <sz val="8"/>
        <rFont val="Microsoft Sans Serif"/>
        <family val="2"/>
        <charset val="1"/>
      </rPr>
      <t xml:space="preserve">2</t>
    </r>
  </si>
  <si>
    <t xml:space="preserve">8
d.3</t>
  </si>
  <si>
    <t xml:space="preserve">KNR 4-01
0108-06</t>
  </si>
  <si>
    <t xml:space="preserve">Wywóz ziemi samochodami samowyładowczymi na odległość do 10 km grunt.kat. III</t>
  </si>
  <si>
    <t xml:space="preserve">Jezdnia</t>
  </si>
  <si>
    <t xml:space="preserve">9
d.4</t>
  </si>
  <si>
    <t xml:space="preserve">KNNR 6
0103-03</t>
  </si>
  <si>
    <t xml:space="preserve">Profilowanie i zagęszczanie podłoża wykonywane mechanicznie w gruncie kat. II-IV pod warstwy konstrukcyjne nawierzchni</t>
  </si>
  <si>
    <t xml:space="preserve">10
d.4</t>
  </si>
  <si>
    <t xml:space="preserve">KNR AT-03 0201-01
analogia</t>
  </si>
  <si>
    <t xml:space="preserve">Stabilizacja podłoża cementem przy użyciu zespołu do stabilizacji - grunt rodzimy do Rm=1,5 MPa, grubość warstwy po zagęszczeniu 10cm</t>
  </si>
  <si>
    <t xml:space="preserve">11
d.4</t>
  </si>
  <si>
    <t xml:space="preserve">KNR 2-31
0114-05</t>
  </si>
  <si>
    <t xml:space="preserve">Podbudowa z kruszywa łamanego - warstwa dolna o grubości po zagęszczeniu 30 cm</t>
  </si>
  <si>
    <t xml:space="preserve">12
d.4</t>
  </si>
  <si>
    <t xml:space="preserve">KNR AT-03 0202-02</t>
  </si>
  <si>
    <t xml:space="preserve">Mechaniczne oczyszczenie i skropienie emulsją asfaltową na
zimno podbudowy lub nawierzchni betonowej/bitumicznej; zużycie emulsji 0,5 kg/m2 - istniejąca nawierzchnia</t>
  </si>
  <si>
    <t xml:space="preserve">13
d.4</t>
  </si>
  <si>
    <t xml:space="preserve">KNR 2-31
0310-01</t>
  </si>
  <si>
    <t xml:space="preserve">Warstwa podbudowy AC 16p  - warstwa wiążąca asfaltowa - grubość po zagęszcz. 5 cm</t>
  </si>
  <si>
    <t xml:space="preserve">14
d.4</t>
  </si>
  <si>
    <t xml:space="preserve">Mechaniczne oczyszczenie i skropienie emulsją asfaltową na zimno podbudowy lub nawierzchni betonowej/bitumicznej;
zużycie emulsji 0,5 kg/m2</t>
  </si>
  <si>
    <t xml:space="preserve">15
d.4</t>
  </si>
  <si>
    <t xml:space="preserve">Warstwa wiążąca z AC11w - grubość warstwy po zagęszczeniu 3cm</t>
  </si>
  <si>
    <t xml:space="preserve">16
d.4</t>
  </si>
  <si>
    <t xml:space="preserve">Mechaniczne oczyszczenie i skropienie emulsją asfaltową na zimno podbudowy lub nawierzchni betonowej/bitumicznej; zużycie emulsji 0,5 kg/m2</t>
  </si>
  <si>
    <t xml:space="preserve">17
d.4</t>
  </si>
  <si>
    <t xml:space="preserve">KNR 2-31
0310-05</t>
  </si>
  <si>
    <t xml:space="preserve">Nawierzchnia ścieralna asfaltowa AC11s - warstwa ścieralna asfaltowa - grubość po zagęszczeniu 4 cm</t>
  </si>
  <si>
    <t xml:space="preserve">Pobocza</t>
  </si>
  <si>
    <t xml:space="preserve">18
d.5</t>
  </si>
  <si>
    <t xml:space="preserve">19
d.5</t>
  </si>
  <si>
    <t xml:space="preserve">KNR 2-31
0204-05</t>
  </si>
  <si>
    <t xml:space="preserve">Nawierzchnia z tłucznia 0/31,5mm - warstwa górna z tłucznia
- grubość po zagęszczeniu 10 cm</t>
  </si>
  <si>
    <t xml:space="preserve">20
d.5</t>
  </si>
  <si>
    <t xml:space="preserve">KNR 2-01
0520-01</t>
  </si>
  <si>
    <t xml:space="preserve">Umocnienie rowów płytami ażurowymi</t>
  </si>
  <si>
    <t xml:space="preserve">Zjazdy z kruszywa</t>
  </si>
  <si>
    <t xml:space="preserve">21
d.6</t>
  </si>
  <si>
    <t xml:space="preserve">Mechaniczne wykonanie koryta  w gruncie kat.I-IV głębok. 25 cm</t>
  </si>
  <si>
    <t xml:space="preserve">22
d.6</t>
  </si>
  <si>
    <t xml:space="preserve">23
d.6</t>
  </si>
  <si>
    <t xml:space="preserve">24
d.6</t>
  </si>
  <si>
    <t xml:space="preserve">Podbudowa z kruszywa łamanego - warstwa dolna o grubości po zagęszczeniu 20 cm z kruszywa 0/31,5mm</t>
  </si>
  <si>
    <t xml:space="preserve">Zjazd bitumiczny</t>
  </si>
  <si>
    <t xml:space="preserve">25
d.7</t>
  </si>
  <si>
    <t xml:space="preserve">Mechaniczne wykonanie koryta w gruncie kat.I-IV głębok. 50 cm </t>
  </si>
  <si>
    <t xml:space="preserve">26
d.7</t>
  </si>
  <si>
    <t xml:space="preserve">27
d.7</t>
  </si>
  <si>
    <t xml:space="preserve">28
d.7</t>
  </si>
  <si>
    <t xml:space="preserve">Stabilizacja podłoża cementem przy użyciu zespołu do
stabilizacji - grunt rodzimy do Rm=1,5 MPa, grubość warstwy po zagęszczeniu 10cm</t>
  </si>
  <si>
    <t xml:space="preserve">29
d.7</t>
  </si>
  <si>
    <t xml:space="preserve">30
d.7</t>
  </si>
  <si>
    <t xml:space="preserve">31
d.7</t>
  </si>
  <si>
    <t xml:space="preserve">Warstwa wiążąca z AC11w - grubość warstwy po zagęszczeniu 5 cm</t>
  </si>
  <si>
    <t xml:space="preserve">32
d.7</t>
  </si>
  <si>
    <t xml:space="preserve">33
d.7</t>
  </si>
  <si>
    <t xml:space="preserve">Przepusty i osłony</t>
  </si>
  <si>
    <t xml:space="preserve">      34       d.8</t>
  </si>
  <si>
    <t xml:space="preserve">KNR 2-31
0605-06</t>
  </si>
  <si>
    <t xml:space="preserve">Przepusty rurowe pod zjazdami - rury PCV SN8 DN400</t>
  </si>
  <si>
    <t xml:space="preserve">     35      d.8</t>
  </si>
  <si>
    <t xml:space="preserve">KNR 2-31
0605-03</t>
  </si>
  <si>
    <t xml:space="preserve">Przepusty rurowe pod zjazdami - ścianki czołowe dla rur o śr. 40 cm</t>
  </si>
  <si>
    <t xml:space="preserve">ścian k.</t>
  </si>
  <si>
    <t xml:space="preserve">     36      d.8</t>
  </si>
  <si>
    <t xml:space="preserve">KNR 2-31
0605-08
analogia</t>
  </si>
  <si>
    <t xml:space="preserve">Przepusty rurowe poprzeczne - rury PCV SN8 DN800</t>
  </si>
  <si>
    <t xml:space="preserve">     37      d.8</t>
  </si>
  <si>
    <t xml:space="preserve">KNR 2-31
0605-05
analogia</t>
  </si>
  <si>
    <t xml:space="preserve">Przepusty rurowe poprzeczne - ścianki czołowe dla rur o śr. 80 cm  - za średnicę wsp.1,2R</t>
  </si>
  <si>
    <t xml:space="preserve">Roboty towarzyszące</t>
  </si>
  <si>
    <t xml:space="preserve">    38      d.9</t>
  </si>
  <si>
    <t xml:space="preserve">KNR 2-31
1403-06</t>
  </si>
  <si>
    <t xml:space="preserve">Oczyszczenie rowów z namułu o grub. 30 cm z wyprofilowaniem skarp rowu</t>
  </si>
  <si>
    <t xml:space="preserve">    39      d.9</t>
  </si>
  <si>
    <t xml:space="preserve">KNR 5-10
0303-02</t>
  </si>
  <si>
    <t xml:space="preserve">Układanie rur ochronnych z PCW o średnicy do 110 mm w wykopie - Analogia zabezpieczenie istniejących kabli
doziemnych rurą RHDPE-D 110/5</t>
  </si>
  <si>
    <t xml:space="preserve">Oznakowanie</t>
  </si>
  <si>
    <t xml:space="preserve">      40       d.10</t>
  </si>
  <si>
    <t xml:space="preserve">KNNR 6
0702-01
analogia</t>
  </si>
  <si>
    <t xml:space="preserve">Demontaż istniejących znaków pionowych wsp.0,5R</t>
  </si>
  <si>
    <t xml:space="preserve">     41       d.10</t>
  </si>
  <si>
    <t xml:space="preserve">KNNR 6
0702-01</t>
  </si>
  <si>
    <t xml:space="preserve">Demontaż słupków z rur stalowych- wsp.0,5R</t>
  </si>
  <si>
    <t xml:space="preserve">    42      d.10</t>
  </si>
  <si>
    <t xml:space="preserve">Pionowe znaki drogowe - słupki z rur stalowych</t>
  </si>
  <si>
    <t xml:space="preserve">    43      d.10</t>
  </si>
  <si>
    <t xml:space="preserve">KNNR 6
0702-05</t>
  </si>
  <si>
    <t xml:space="preserve">Pionowe znaki drogowe - tarcze ( zgodnie z zestawieniem)</t>
  </si>
  <si>
    <t xml:space="preserve">    44      d.10</t>
  </si>
  <si>
    <t xml:space="preserve">KNNR 6
0703-01</t>
  </si>
  <si>
    <t xml:space="preserve">Balustrady ochronne stalowe</t>
  </si>
  <si>
    <t xml:space="preserve">Kosztorys netto</t>
  </si>
  <si>
    <t xml:space="preserve">VAT 23%</t>
  </si>
  <si>
    <t xml:space="preserve">Kosztorys brutto</t>
  </si>
  <si>
    <t xml:space="preserve">……………..………..</t>
  </si>
  <si>
    <t xml:space="preserve">  (podpis Wykonawcy )</t>
  </si>
</sst>
</file>

<file path=xl/styles.xml><?xml version="1.0" encoding="utf-8"?>
<styleSheet xmlns="http://schemas.openxmlformats.org/spreadsheetml/2006/main">
  <numFmts count="5">
    <numFmt numFmtId="164" formatCode="#"/>
    <numFmt numFmtId="165" formatCode="General"/>
    <numFmt numFmtId="166" formatCode="0"/>
    <numFmt numFmtId="167" formatCode="#,##0.00"/>
    <numFmt numFmtId="168" formatCode="0.00"/>
  </numFmts>
  <fonts count="19">
    <font>
      <sz val="10"/>
      <color rgb="FF000000"/>
      <name val="Times New Roman"/>
      <family val="0"/>
      <charset val="20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FFFFFF"/>
      <name val="Times New Roman"/>
      <family val="0"/>
      <charset val="204"/>
    </font>
    <font>
      <sz val="11"/>
      <color rgb="FF00000A"/>
      <name val="Arial"/>
      <family val="1"/>
      <charset val="238"/>
    </font>
    <font>
      <sz val="11"/>
      <color rgb="FF000000"/>
      <name val="Arial"/>
      <family val="1"/>
      <charset val="238"/>
    </font>
    <font>
      <b val="true"/>
      <sz val="12"/>
      <name val="Microsoft Sans Serif"/>
      <family val="0"/>
      <charset val="238"/>
    </font>
    <font>
      <sz val="8"/>
      <name val="Microsoft Sans Serif"/>
      <family val="2"/>
      <charset val="1"/>
    </font>
    <font>
      <b val="true"/>
      <sz val="8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8"/>
      <color rgb="FF000000"/>
      <name val="Microsoft Sans Serif"/>
      <family val="2"/>
      <charset val="1"/>
    </font>
    <font>
      <sz val="8"/>
      <color rgb="FF000000"/>
      <name val="Arial"/>
      <family val="2"/>
      <charset val="1"/>
    </font>
    <font>
      <vertAlign val="superscript"/>
      <sz val="8"/>
      <name val="Microsoft Sans Serif"/>
      <family val="2"/>
      <charset val="1"/>
    </font>
    <font>
      <sz val="8"/>
      <color rgb="FF000000"/>
      <name val="Microsoft Sans Serif"/>
      <family val="2"/>
      <charset val="238"/>
    </font>
    <font>
      <sz val="8"/>
      <name val="Microsoft Sans Serif"/>
      <family val="2"/>
      <charset val="238"/>
    </font>
    <font>
      <b val="true"/>
      <sz val="8"/>
      <name val="Microsoft Sans Serif"/>
      <family val="2"/>
      <charset val="1"/>
    </font>
    <font>
      <b val="true"/>
      <sz val="8"/>
      <color rgb="FF000000"/>
      <name val="Microsoft Sans Serif"/>
      <family val="2"/>
      <charset val="238"/>
    </font>
    <font>
      <i val="true"/>
      <sz val="10"/>
      <color rgb="FF000000"/>
      <name val="Times New Roman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5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12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8" fontId="11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8" fontId="14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8" fontId="8" fillId="0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15" fillId="0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14" fillId="0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7" fontId="14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10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1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1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1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uste" xfId="20"/>
  </cellStyles>
  <dxfs count="1">
    <dxf>
      <font>
        <name val="Times New Roman"/>
        <charset val="204"/>
        <family val="0"/>
        <b val="0"/>
        <i val="0"/>
        <strike val="0"/>
        <outline val="0"/>
        <shadow val="0"/>
        <color rgb="FFFFFFFF"/>
        <sz val="10"/>
        <u val="none"/>
      </font>
      <numFmt numFmtId="164" formatCode="#"/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64"/>
  <sheetViews>
    <sheetView showFormulas="false" showGridLines="true" showRowColHeaders="true" showZeros="true" rightToLeft="false" tabSelected="true" showOutlineSymbols="true" defaultGridColor="true" view="normal" topLeftCell="A55" colorId="64" zoomScale="130" zoomScaleNormal="130" zoomScalePageLayoutView="100" workbookViewId="0">
      <selection pane="topLeft" activeCell="H68" activeCellId="0" sqref="H6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78"/>
    <col collapsed="false" customWidth="true" hidden="false" outlineLevel="0" max="2" min="2" style="1" width="13.56"/>
    <col collapsed="false" customWidth="true" hidden="false" outlineLevel="0" max="3" min="3" style="1" width="53.34"/>
    <col collapsed="false" customWidth="true" hidden="false" outlineLevel="0" max="4" min="4" style="1" width="5.33"/>
    <col collapsed="false" customWidth="true" hidden="false" outlineLevel="0" max="5" min="5" style="1" width="12.22"/>
    <col collapsed="false" customWidth="true" hidden="false" outlineLevel="0" max="6" min="6" style="1" width="11.99"/>
    <col collapsed="false" customWidth="true" hidden="false" outlineLevel="0" max="7" min="7" style="1" width="12.22"/>
  </cols>
  <sheetData>
    <row r="1" customFormat="false" ht="31.5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80.35" hidden="false" customHeight="true" outlineLevel="0" collapsed="false">
      <c r="A2" s="3" t="s">
        <v>1</v>
      </c>
      <c r="B2" s="3"/>
      <c r="C2" s="3"/>
      <c r="D2" s="3"/>
      <c r="E2" s="3"/>
      <c r="F2" s="3"/>
      <c r="G2" s="3"/>
    </row>
    <row r="3" customFormat="false" ht="11.25" hidden="false" customHeight="tru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  <c r="K3" s="1"/>
    </row>
    <row r="4" customFormat="false" ht="11.25" hidden="false" customHeight="true" outlineLevel="0" collapsed="false">
      <c r="A4" s="6" t="s">
        <v>9</v>
      </c>
      <c r="B4" s="6"/>
      <c r="C4" s="6"/>
      <c r="D4" s="6"/>
      <c r="E4" s="6"/>
      <c r="F4" s="6"/>
      <c r="G4" s="6"/>
    </row>
    <row r="5" customFormat="false" ht="26.25" hidden="false" customHeight="true" outlineLevel="0" collapsed="false">
      <c r="A5" s="7" t="n">
        <v>1</v>
      </c>
      <c r="B5" s="8"/>
      <c r="C5" s="9" t="s">
        <v>10</v>
      </c>
      <c r="D5" s="9"/>
      <c r="E5" s="9"/>
      <c r="F5" s="9"/>
      <c r="G5" s="9"/>
    </row>
    <row r="6" customFormat="false" ht="26.95" hidden="false" customHeight="true" outlineLevel="0" collapsed="false">
      <c r="A6" s="5" t="s">
        <v>11</v>
      </c>
      <c r="B6" s="4" t="s">
        <v>12</v>
      </c>
      <c r="C6" s="10" t="s">
        <v>13</v>
      </c>
      <c r="D6" s="5" t="s">
        <v>14</v>
      </c>
      <c r="E6" s="11" t="n">
        <v>456.63</v>
      </c>
      <c r="F6" s="11"/>
      <c r="G6" s="12" t="str">
        <f aca="false">IF(F6="","",PRODUCT(E6,F6))</f>
        <v/>
      </c>
    </row>
    <row r="7" customFormat="false" ht="26.25" hidden="false" customHeight="true" outlineLevel="0" collapsed="false">
      <c r="A7" s="7" t="n">
        <v>2</v>
      </c>
      <c r="B7" s="8"/>
      <c r="C7" s="9" t="s">
        <v>15</v>
      </c>
      <c r="D7" s="9"/>
      <c r="E7" s="9"/>
      <c r="F7" s="9"/>
      <c r="G7" s="9" t="n">
        <f aca="false">PRODUCT(E7,F7)</f>
        <v>0</v>
      </c>
    </row>
    <row r="8" customFormat="false" ht="26.25" hidden="false" customHeight="true" outlineLevel="0" collapsed="false">
      <c r="A8" s="5" t="s">
        <v>16</v>
      </c>
      <c r="B8" s="4" t="s">
        <v>17</v>
      </c>
      <c r="C8" s="10" t="s">
        <v>18</v>
      </c>
      <c r="D8" s="5" t="s">
        <v>19</v>
      </c>
      <c r="E8" s="13" t="n">
        <v>4</v>
      </c>
      <c r="F8" s="13"/>
      <c r="G8" s="12" t="str">
        <f aca="false">IF(F8="","",PRODUCT(E8,F8))</f>
        <v/>
      </c>
    </row>
    <row r="9" customFormat="false" ht="19.5" hidden="false" customHeight="true" outlineLevel="0" collapsed="false">
      <c r="A9" s="5" t="s">
        <v>20</v>
      </c>
      <c r="B9" s="4" t="s">
        <v>21</v>
      </c>
      <c r="C9" s="10" t="s">
        <v>22</v>
      </c>
      <c r="D9" s="5" t="s">
        <v>23</v>
      </c>
      <c r="E9" s="13" t="n">
        <v>9.24</v>
      </c>
      <c r="F9" s="13"/>
      <c r="G9" s="12" t="str">
        <f aca="false">IF(F9="","",PRODUCT(E9,F9))</f>
        <v/>
      </c>
    </row>
    <row r="10" customFormat="false" ht="22.5" hidden="false" customHeight="true" outlineLevel="0" collapsed="false">
      <c r="A10" s="7" t="n">
        <v>3</v>
      </c>
      <c r="B10" s="8"/>
      <c r="C10" s="9" t="s">
        <v>24</v>
      </c>
      <c r="D10" s="9"/>
      <c r="E10" s="9"/>
      <c r="F10" s="9"/>
      <c r="G10" s="9" t="n">
        <f aca="false">PRODUCT(E10,F10)</f>
        <v>0</v>
      </c>
    </row>
    <row r="11" customFormat="false" ht="26.25" hidden="false" customHeight="true" outlineLevel="0" collapsed="false">
      <c r="A11" s="5" t="s">
        <v>25</v>
      </c>
      <c r="B11" s="4" t="s">
        <v>26</v>
      </c>
      <c r="C11" s="10" t="s">
        <v>27</v>
      </c>
      <c r="D11" s="5" t="s">
        <v>23</v>
      </c>
      <c r="E11" s="13" t="n">
        <v>2.6</v>
      </c>
      <c r="F11" s="13"/>
      <c r="G11" s="12" t="str">
        <f aca="false">IF(F11="","",PRODUCT(E11,F11))</f>
        <v/>
      </c>
    </row>
    <row r="12" customFormat="false" ht="38.75" hidden="false" customHeight="true" outlineLevel="0" collapsed="false">
      <c r="A12" s="5" t="s">
        <v>28</v>
      </c>
      <c r="B12" s="4" t="s">
        <v>26</v>
      </c>
      <c r="C12" s="10" t="s">
        <v>29</v>
      </c>
      <c r="D12" s="5" t="s">
        <v>23</v>
      </c>
      <c r="E12" s="14" t="n">
        <v>15.3</v>
      </c>
      <c r="F12" s="13"/>
      <c r="G12" s="12" t="str">
        <f aca="false">IF(F12="","",PRODUCT(E12,F12))</f>
        <v/>
      </c>
    </row>
    <row r="13" customFormat="false" ht="33.75" hidden="false" customHeight="true" outlineLevel="0" collapsed="false">
      <c r="A13" s="5" t="s">
        <v>30</v>
      </c>
      <c r="B13" s="4" t="s">
        <v>31</v>
      </c>
      <c r="C13" s="10" t="s">
        <v>32</v>
      </c>
      <c r="D13" s="5" t="s">
        <v>23</v>
      </c>
      <c r="E13" s="13" t="n">
        <v>15.3</v>
      </c>
      <c r="F13" s="13"/>
      <c r="G13" s="12" t="str">
        <f aca="false">IF(F13="","",PRODUCT(E13,F13))</f>
        <v/>
      </c>
    </row>
    <row r="14" customFormat="false" ht="26.25" hidden="false" customHeight="true" outlineLevel="0" collapsed="false">
      <c r="A14" s="5" t="s">
        <v>33</v>
      </c>
      <c r="B14" s="4" t="s">
        <v>34</v>
      </c>
      <c r="C14" s="10" t="s">
        <v>35</v>
      </c>
      <c r="D14" s="5" t="s">
        <v>36</v>
      </c>
      <c r="E14" s="15" t="n">
        <v>503.32</v>
      </c>
      <c r="F14" s="13"/>
      <c r="G14" s="12" t="str">
        <f aca="false">IF(F14="","",PRODUCT(E14,F14))</f>
        <v/>
      </c>
    </row>
    <row r="15" customFormat="false" ht="29.25" hidden="false" customHeight="true" outlineLevel="0" collapsed="false">
      <c r="A15" s="5" t="s">
        <v>37</v>
      </c>
      <c r="B15" s="4" t="s">
        <v>38</v>
      </c>
      <c r="C15" s="10" t="s">
        <v>39</v>
      </c>
      <c r="D15" s="5" t="s">
        <v>23</v>
      </c>
      <c r="E15" s="11" t="n">
        <v>201.33</v>
      </c>
      <c r="F15" s="13"/>
      <c r="G15" s="12" t="str">
        <f aca="false">IF(F15="","",PRODUCT(E15,F15))</f>
        <v/>
      </c>
    </row>
    <row r="16" customFormat="false" ht="33.75" hidden="false" customHeight="true" outlineLevel="0" collapsed="false">
      <c r="A16" s="7" t="n">
        <v>4</v>
      </c>
      <c r="B16" s="8"/>
      <c r="C16" s="9" t="s">
        <v>40</v>
      </c>
      <c r="D16" s="9"/>
      <c r="E16" s="9"/>
      <c r="F16" s="9"/>
      <c r="G16" s="9" t="n">
        <f aca="false">PRODUCT(E16,F16)</f>
        <v>0</v>
      </c>
    </row>
    <row r="17" customFormat="false" ht="29.5" hidden="false" customHeight="true" outlineLevel="0" collapsed="false">
      <c r="A17" s="5" t="s">
        <v>41</v>
      </c>
      <c r="B17" s="5" t="s">
        <v>42</v>
      </c>
      <c r="C17" s="10" t="s">
        <v>43</v>
      </c>
      <c r="D17" s="5" t="s">
        <v>36</v>
      </c>
      <c r="E17" s="16" t="n">
        <v>503.32</v>
      </c>
      <c r="F17" s="13"/>
      <c r="G17" s="12" t="str">
        <f aca="false">IF(F17="","",PRODUCT(E17,F17))</f>
        <v/>
      </c>
    </row>
    <row r="18" customFormat="false" ht="43.05" hidden="false" customHeight="true" outlineLevel="0" collapsed="false">
      <c r="A18" s="5" t="s">
        <v>44</v>
      </c>
      <c r="B18" s="5" t="s">
        <v>45</v>
      </c>
      <c r="C18" s="10" t="s">
        <v>46</v>
      </c>
      <c r="D18" s="5" t="s">
        <v>36</v>
      </c>
      <c r="E18" s="14" t="n">
        <v>503.32</v>
      </c>
      <c r="F18" s="13"/>
      <c r="G18" s="12" t="str">
        <f aca="false">IF(F18="","",PRODUCT(E18,F18))</f>
        <v/>
      </c>
    </row>
    <row r="19" customFormat="false" ht="29.5" hidden="false" customHeight="true" outlineLevel="0" collapsed="false">
      <c r="A19" s="5" t="s">
        <v>47</v>
      </c>
      <c r="B19" s="4" t="s">
        <v>48</v>
      </c>
      <c r="C19" s="10" t="s">
        <v>49</v>
      </c>
      <c r="D19" s="5" t="s">
        <v>36</v>
      </c>
      <c r="E19" s="14" t="n">
        <v>503.32</v>
      </c>
      <c r="F19" s="13"/>
      <c r="G19" s="12" t="str">
        <f aca="false">IF(F19="","",PRODUCT(E19,F19))</f>
        <v/>
      </c>
    </row>
    <row r="20" customFormat="false" ht="28.65" hidden="false" customHeight="true" outlineLevel="0" collapsed="false">
      <c r="A20" s="5" t="s">
        <v>50</v>
      </c>
      <c r="B20" s="4" t="s">
        <v>51</v>
      </c>
      <c r="C20" s="10" t="s">
        <v>52</v>
      </c>
      <c r="D20" s="5" t="s">
        <v>36</v>
      </c>
      <c r="E20" s="14" t="n">
        <v>503.32</v>
      </c>
      <c r="F20" s="13"/>
      <c r="G20" s="12" t="str">
        <f aca="false">IF(F20="","",PRODUCT(E20,F20))</f>
        <v/>
      </c>
    </row>
    <row r="21" customFormat="false" ht="29.5" hidden="false" customHeight="true" outlineLevel="0" collapsed="false">
      <c r="A21" s="5" t="s">
        <v>53</v>
      </c>
      <c r="B21" s="4" t="s">
        <v>54</v>
      </c>
      <c r="C21" s="10" t="s">
        <v>55</v>
      </c>
      <c r="D21" s="5" t="s">
        <v>36</v>
      </c>
      <c r="E21" s="14" t="n">
        <v>503.32</v>
      </c>
      <c r="F21" s="13"/>
      <c r="G21" s="12" t="str">
        <f aca="false">IF(F21="","",PRODUCT(E21,F21))</f>
        <v/>
      </c>
    </row>
    <row r="22" customFormat="false" ht="28.25" hidden="false" customHeight="true" outlineLevel="0" collapsed="false">
      <c r="A22" s="5" t="s">
        <v>56</v>
      </c>
      <c r="B22" s="4" t="s">
        <v>51</v>
      </c>
      <c r="C22" s="10" t="s">
        <v>57</v>
      </c>
      <c r="D22" s="5" t="s">
        <v>36</v>
      </c>
      <c r="E22" s="13" t="n">
        <v>2511.47</v>
      </c>
      <c r="F22" s="13"/>
      <c r="G22" s="12" t="str">
        <f aca="false">IF(F22="","",PRODUCT(E22,F22))</f>
        <v/>
      </c>
    </row>
    <row r="23" customFormat="false" ht="33.75" hidden="false" customHeight="true" outlineLevel="0" collapsed="false">
      <c r="A23" s="5" t="s">
        <v>58</v>
      </c>
      <c r="B23" s="4" t="s">
        <v>54</v>
      </c>
      <c r="C23" s="10" t="s">
        <v>59</v>
      </c>
      <c r="D23" s="5" t="s">
        <v>36</v>
      </c>
      <c r="E23" s="14" t="n">
        <v>2511.47</v>
      </c>
      <c r="F23" s="13"/>
      <c r="G23" s="12" t="str">
        <f aca="false">IF(F23="","",PRODUCT(E23,F23))</f>
        <v/>
      </c>
    </row>
    <row r="24" customFormat="false" ht="33.25" hidden="false" customHeight="true" outlineLevel="0" collapsed="false">
      <c r="A24" s="5" t="s">
        <v>60</v>
      </c>
      <c r="B24" s="4" t="s">
        <v>51</v>
      </c>
      <c r="C24" s="10" t="s">
        <v>61</v>
      </c>
      <c r="D24" s="5" t="s">
        <v>36</v>
      </c>
      <c r="E24" s="17" t="n">
        <v>2511.47</v>
      </c>
      <c r="F24" s="13"/>
      <c r="G24" s="12" t="str">
        <f aca="false">IF(F24="","",PRODUCT(E24,F24))</f>
        <v/>
      </c>
    </row>
    <row r="25" customFormat="false" ht="28.7" hidden="false" customHeight="true" outlineLevel="0" collapsed="false">
      <c r="A25" s="5" t="s">
        <v>62</v>
      </c>
      <c r="B25" s="4" t="s">
        <v>63</v>
      </c>
      <c r="C25" s="10" t="s">
        <v>64</v>
      </c>
      <c r="D25" s="5" t="s">
        <v>36</v>
      </c>
      <c r="E25" s="14" t="n">
        <v>2511.47</v>
      </c>
      <c r="F25" s="13"/>
      <c r="G25" s="12" t="str">
        <f aca="false">IF(F25="","",PRODUCT(E25,F25))</f>
        <v/>
      </c>
    </row>
    <row r="26" customFormat="false" ht="29.5" hidden="false" customHeight="true" outlineLevel="0" collapsed="false">
      <c r="A26" s="7" t="n">
        <v>5</v>
      </c>
      <c r="B26" s="8"/>
      <c r="C26" s="9" t="s">
        <v>65</v>
      </c>
      <c r="D26" s="9"/>
      <c r="E26" s="9"/>
      <c r="F26" s="9"/>
      <c r="G26" s="9" t="n">
        <f aca="false">PRODUCT(E26,F26)</f>
        <v>0</v>
      </c>
    </row>
    <row r="27" customFormat="false" ht="26.25" hidden="false" customHeight="true" outlineLevel="0" collapsed="false">
      <c r="A27" s="5" t="s">
        <v>66</v>
      </c>
      <c r="B27" s="5" t="s">
        <v>42</v>
      </c>
      <c r="C27" s="10" t="s">
        <v>43</v>
      </c>
      <c r="D27" s="5" t="s">
        <v>36</v>
      </c>
      <c r="E27" s="13" t="n">
        <v>913.26</v>
      </c>
      <c r="F27" s="13"/>
      <c r="G27" s="12" t="str">
        <f aca="false">IF(F27="","",PRODUCT(E27,F27))</f>
        <v/>
      </c>
    </row>
    <row r="28" customFormat="false" ht="26.25" hidden="false" customHeight="true" outlineLevel="0" collapsed="false">
      <c r="A28" s="5" t="s">
        <v>67</v>
      </c>
      <c r="B28" s="4" t="s">
        <v>68</v>
      </c>
      <c r="C28" s="10" t="s">
        <v>69</v>
      </c>
      <c r="D28" s="5" t="s">
        <v>36</v>
      </c>
      <c r="E28" s="14" t="n">
        <v>913.26</v>
      </c>
      <c r="F28" s="13"/>
      <c r="G28" s="12" t="str">
        <f aca="false">IF(F28="","",PRODUCT(E28,F28))</f>
        <v/>
      </c>
    </row>
    <row r="29" customFormat="false" ht="24.35" hidden="false" customHeight="true" outlineLevel="0" collapsed="false">
      <c r="A29" s="5" t="s">
        <v>70</v>
      </c>
      <c r="B29" s="4" t="s">
        <v>71</v>
      </c>
      <c r="C29" s="10" t="s">
        <v>72</v>
      </c>
      <c r="D29" s="5" t="s">
        <v>36</v>
      </c>
      <c r="E29" s="13" t="n">
        <v>60</v>
      </c>
      <c r="F29" s="13"/>
      <c r="G29" s="12" t="str">
        <f aca="false">IF(F29="","",PRODUCT(E29,F29))</f>
        <v/>
      </c>
    </row>
    <row r="30" customFormat="false" ht="29.5" hidden="false" customHeight="true" outlineLevel="0" collapsed="false">
      <c r="A30" s="7" t="n">
        <v>6</v>
      </c>
      <c r="B30" s="8"/>
      <c r="C30" s="9" t="s">
        <v>73</v>
      </c>
      <c r="D30" s="9"/>
      <c r="E30" s="9"/>
      <c r="F30" s="9"/>
      <c r="G30" s="9" t="n">
        <f aca="false">PRODUCT(E30,F30)</f>
        <v>0</v>
      </c>
    </row>
    <row r="31" customFormat="false" ht="33.75" hidden="false" customHeight="true" outlineLevel="0" collapsed="false">
      <c r="A31" s="5" t="s">
        <v>74</v>
      </c>
      <c r="B31" s="4" t="s">
        <v>34</v>
      </c>
      <c r="C31" s="10" t="s">
        <v>75</v>
      </c>
      <c r="D31" s="5" t="s">
        <v>36</v>
      </c>
      <c r="E31" s="11" t="n">
        <v>147</v>
      </c>
      <c r="F31" s="13"/>
      <c r="G31" s="12" t="str">
        <f aca="false">IF(F31="","",PRODUCT(E31,F31))</f>
        <v/>
      </c>
    </row>
    <row r="32" customFormat="false" ht="29.5" hidden="false" customHeight="true" outlineLevel="0" collapsed="false">
      <c r="A32" s="5" t="s">
        <v>76</v>
      </c>
      <c r="B32" s="4" t="s">
        <v>38</v>
      </c>
      <c r="C32" s="10" t="s">
        <v>39</v>
      </c>
      <c r="D32" s="5" t="s">
        <v>23</v>
      </c>
      <c r="E32" s="18" t="n">
        <v>36.75</v>
      </c>
      <c r="F32" s="13"/>
      <c r="G32" s="12" t="str">
        <f aca="false">IF(F32="","",PRODUCT(E32,F32))</f>
        <v/>
      </c>
    </row>
    <row r="33" customFormat="false" ht="29.5" hidden="false" customHeight="true" outlineLevel="0" collapsed="false">
      <c r="A33" s="5" t="s">
        <v>77</v>
      </c>
      <c r="B33" s="5" t="s">
        <v>42</v>
      </c>
      <c r="C33" s="10" t="s">
        <v>43</v>
      </c>
      <c r="D33" s="5" t="s">
        <v>36</v>
      </c>
      <c r="E33" s="19" t="n">
        <v>147</v>
      </c>
      <c r="F33" s="13"/>
      <c r="G33" s="12" t="str">
        <f aca="false">IF(F33="","",PRODUCT(E33,F33))</f>
        <v/>
      </c>
    </row>
    <row r="34" customFormat="false" ht="32.1" hidden="false" customHeight="true" outlineLevel="0" collapsed="false">
      <c r="A34" s="5" t="s">
        <v>78</v>
      </c>
      <c r="B34" s="4" t="s">
        <v>48</v>
      </c>
      <c r="C34" s="10" t="s">
        <v>79</v>
      </c>
      <c r="D34" s="5" t="s">
        <v>36</v>
      </c>
      <c r="E34" s="19" t="n">
        <v>147</v>
      </c>
      <c r="F34" s="13"/>
      <c r="G34" s="12" t="str">
        <f aca="false">IF(F34="","",PRODUCT(E34,F34))</f>
        <v/>
      </c>
    </row>
    <row r="35" customFormat="false" ht="29.5" hidden="false" customHeight="true" outlineLevel="0" collapsed="false">
      <c r="A35" s="7" t="n">
        <v>7</v>
      </c>
      <c r="B35" s="8"/>
      <c r="C35" s="9" t="s">
        <v>80</v>
      </c>
      <c r="D35" s="9"/>
      <c r="E35" s="9"/>
      <c r="F35" s="9"/>
      <c r="G35" s="9" t="n">
        <f aca="false">PRODUCT(E35,F35)</f>
        <v>0</v>
      </c>
    </row>
    <row r="36" customFormat="false" ht="26.25" hidden="false" customHeight="true" outlineLevel="0" collapsed="false">
      <c r="A36" s="5" t="s">
        <v>81</v>
      </c>
      <c r="B36" s="4" t="s">
        <v>34</v>
      </c>
      <c r="C36" s="10" t="s">
        <v>82</v>
      </c>
      <c r="D36" s="5" t="s">
        <v>36</v>
      </c>
      <c r="E36" s="13" t="n">
        <v>72</v>
      </c>
      <c r="F36" s="13"/>
      <c r="G36" s="12" t="str">
        <f aca="false">IF(F36="","",PRODUCT(E36,F36))</f>
        <v/>
      </c>
    </row>
    <row r="37" customFormat="false" ht="29.5" hidden="false" customHeight="true" outlineLevel="0" collapsed="false">
      <c r="A37" s="5" t="s">
        <v>83</v>
      </c>
      <c r="B37" s="4" t="s">
        <v>38</v>
      </c>
      <c r="C37" s="10" t="s">
        <v>39</v>
      </c>
      <c r="D37" s="5" t="s">
        <v>23</v>
      </c>
      <c r="E37" s="15" t="n">
        <v>36</v>
      </c>
      <c r="F37" s="13"/>
      <c r="G37" s="12" t="str">
        <f aca="false">IF(F37="","",PRODUCT(E37,F37))</f>
        <v/>
      </c>
    </row>
    <row r="38" customFormat="false" ht="29.5" hidden="false" customHeight="true" outlineLevel="0" collapsed="false">
      <c r="A38" s="5" t="s">
        <v>84</v>
      </c>
      <c r="B38" s="5" t="s">
        <v>42</v>
      </c>
      <c r="C38" s="10" t="s">
        <v>43</v>
      </c>
      <c r="D38" s="5" t="s">
        <v>36</v>
      </c>
      <c r="E38" s="14" t="n">
        <v>72</v>
      </c>
      <c r="F38" s="13"/>
      <c r="G38" s="12" t="str">
        <f aca="false">IF(F38="","",PRODUCT(E38,F38))</f>
        <v/>
      </c>
    </row>
    <row r="39" customFormat="false" ht="39" hidden="false" customHeight="true" outlineLevel="0" collapsed="false">
      <c r="A39" s="5" t="s">
        <v>85</v>
      </c>
      <c r="B39" s="5" t="s">
        <v>45</v>
      </c>
      <c r="C39" s="10" t="s">
        <v>86</v>
      </c>
      <c r="D39" s="5" t="s">
        <v>36</v>
      </c>
      <c r="E39" s="14" t="n">
        <v>72</v>
      </c>
      <c r="F39" s="13"/>
      <c r="G39" s="12" t="str">
        <f aca="false">IF(F39="","",PRODUCT(E39,F39))</f>
        <v/>
      </c>
    </row>
    <row r="40" customFormat="false" ht="29.5" hidden="false" customHeight="true" outlineLevel="0" collapsed="false">
      <c r="A40" s="5" t="s">
        <v>87</v>
      </c>
      <c r="B40" s="4" t="s">
        <v>48</v>
      </c>
      <c r="C40" s="10" t="s">
        <v>49</v>
      </c>
      <c r="D40" s="5" t="s">
        <v>36</v>
      </c>
      <c r="E40" s="14" t="n">
        <v>72</v>
      </c>
      <c r="F40" s="13"/>
      <c r="G40" s="12" t="str">
        <f aca="false">IF(F40="","",PRODUCT(E40,F40))</f>
        <v/>
      </c>
    </row>
    <row r="41" customFormat="false" ht="36.15" hidden="false" customHeight="true" outlineLevel="0" collapsed="false">
      <c r="A41" s="5" t="s">
        <v>88</v>
      </c>
      <c r="B41" s="4" t="s">
        <v>51</v>
      </c>
      <c r="C41" s="10" t="s">
        <v>57</v>
      </c>
      <c r="D41" s="5" t="s">
        <v>36</v>
      </c>
      <c r="E41" s="14" t="n">
        <v>72</v>
      </c>
      <c r="F41" s="13"/>
      <c r="G41" s="12" t="str">
        <f aca="false">IF(F41="","",PRODUCT(E41,F41))</f>
        <v/>
      </c>
    </row>
    <row r="42" customFormat="false" ht="29.5" hidden="false" customHeight="true" outlineLevel="0" collapsed="false">
      <c r="A42" s="5" t="s">
        <v>89</v>
      </c>
      <c r="B42" s="4" t="s">
        <v>54</v>
      </c>
      <c r="C42" s="10" t="s">
        <v>90</v>
      </c>
      <c r="D42" s="5" t="s">
        <v>36</v>
      </c>
      <c r="E42" s="14" t="n">
        <v>72</v>
      </c>
      <c r="F42" s="13"/>
      <c r="G42" s="12" t="str">
        <f aca="false">IF(F42="","",PRODUCT(E42,F42))</f>
        <v/>
      </c>
    </row>
    <row r="43" customFormat="false" ht="40.75" hidden="false" customHeight="true" outlineLevel="0" collapsed="false">
      <c r="A43" s="5" t="s">
        <v>91</v>
      </c>
      <c r="B43" s="4" t="s">
        <v>51</v>
      </c>
      <c r="C43" s="10" t="s">
        <v>57</v>
      </c>
      <c r="D43" s="5" t="s">
        <v>36</v>
      </c>
      <c r="E43" s="14" t="n">
        <v>72</v>
      </c>
      <c r="F43" s="13"/>
      <c r="G43" s="12" t="str">
        <f aca="false">IF(F43="","",PRODUCT(E43,F43))</f>
        <v/>
      </c>
    </row>
    <row r="44" customFormat="false" ht="26.4" hidden="false" customHeight="true" outlineLevel="0" collapsed="false">
      <c r="A44" s="5" t="s">
        <v>92</v>
      </c>
      <c r="B44" s="4" t="s">
        <v>63</v>
      </c>
      <c r="C44" s="10" t="s">
        <v>64</v>
      </c>
      <c r="D44" s="5" t="s">
        <v>36</v>
      </c>
      <c r="E44" s="14" t="n">
        <v>72</v>
      </c>
      <c r="F44" s="13"/>
      <c r="G44" s="12" t="str">
        <f aca="false">IF(F44="","",PRODUCT(E44,F44))</f>
        <v/>
      </c>
    </row>
    <row r="45" customFormat="false" ht="25.55" hidden="false" customHeight="true" outlineLevel="0" collapsed="false">
      <c r="A45" s="7" t="n">
        <v>8</v>
      </c>
      <c r="B45" s="8"/>
      <c r="C45" s="9" t="s">
        <v>93</v>
      </c>
      <c r="D45" s="9"/>
      <c r="E45" s="9"/>
      <c r="F45" s="9"/>
      <c r="G45" s="9" t="str">
        <f aca="false">IF(F45="","",PRODUCT(E45,F45))</f>
        <v/>
      </c>
    </row>
    <row r="46" customFormat="false" ht="22.5" hidden="false" customHeight="true" outlineLevel="0" collapsed="false">
      <c r="A46" s="5" t="s">
        <v>94</v>
      </c>
      <c r="B46" s="4" t="s">
        <v>95</v>
      </c>
      <c r="C46" s="10" t="s">
        <v>96</v>
      </c>
      <c r="D46" s="5" t="s">
        <v>14</v>
      </c>
      <c r="E46" s="15" t="n">
        <v>99</v>
      </c>
      <c r="F46" s="13"/>
      <c r="G46" s="12" t="str">
        <f aca="false">IF(F46="","",PRODUCT(E46,F46))</f>
        <v/>
      </c>
    </row>
    <row r="47" customFormat="false" ht="33.75" hidden="false" customHeight="true" outlineLevel="0" collapsed="false">
      <c r="A47" s="5" t="s">
        <v>97</v>
      </c>
      <c r="B47" s="4" t="s">
        <v>98</v>
      </c>
      <c r="C47" s="10" t="s">
        <v>99</v>
      </c>
      <c r="D47" s="10" t="s">
        <v>100</v>
      </c>
      <c r="E47" s="13" t="n">
        <v>20</v>
      </c>
      <c r="F47" s="11"/>
      <c r="G47" s="12" t="str">
        <f aca="false">IF(F47="","",PRODUCT(E47,F47))</f>
        <v/>
      </c>
    </row>
    <row r="48" customFormat="false" ht="33.75" hidden="false" customHeight="true" outlineLevel="0" collapsed="false">
      <c r="A48" s="5" t="s">
        <v>101</v>
      </c>
      <c r="B48" s="4" t="s">
        <v>102</v>
      </c>
      <c r="C48" s="10" t="s">
        <v>103</v>
      </c>
      <c r="D48" s="5" t="s">
        <v>14</v>
      </c>
      <c r="E48" s="15" t="n">
        <v>10</v>
      </c>
      <c r="F48" s="11"/>
      <c r="G48" s="12" t="str">
        <f aca="false">IF(F48="","",PRODUCT(E48,F48))</f>
        <v/>
      </c>
    </row>
    <row r="49" customFormat="false" ht="35" hidden="false" customHeight="true" outlineLevel="0" collapsed="false">
      <c r="A49" s="5" t="s">
        <v>104</v>
      </c>
      <c r="B49" s="4" t="s">
        <v>105</v>
      </c>
      <c r="C49" s="10" t="s">
        <v>106</v>
      </c>
      <c r="D49" s="10" t="s">
        <v>100</v>
      </c>
      <c r="E49" s="13" t="n">
        <v>2</v>
      </c>
      <c r="F49" s="11"/>
      <c r="G49" s="12" t="str">
        <f aca="false">IF(F49="","",PRODUCT(E49,F49))</f>
        <v/>
      </c>
    </row>
    <row r="50" customFormat="false" ht="22.5" hidden="false" customHeight="true" outlineLevel="0" collapsed="false">
      <c r="A50" s="7" t="n">
        <v>9</v>
      </c>
      <c r="B50" s="8"/>
      <c r="C50" s="9" t="s">
        <v>107</v>
      </c>
      <c r="D50" s="9"/>
      <c r="E50" s="9"/>
      <c r="F50" s="9"/>
      <c r="G50" s="9" t="n">
        <f aca="false">PRODUCT(E50,F50)</f>
        <v>0</v>
      </c>
    </row>
    <row r="51" customFormat="false" ht="29.5" hidden="false" customHeight="true" outlineLevel="0" collapsed="false">
      <c r="A51" s="5" t="s">
        <v>108</v>
      </c>
      <c r="B51" s="4" t="s">
        <v>109</v>
      </c>
      <c r="C51" s="10" t="s">
        <v>110</v>
      </c>
      <c r="D51" s="5" t="s">
        <v>14</v>
      </c>
      <c r="E51" s="13" t="n">
        <v>913.26</v>
      </c>
      <c r="F51" s="13"/>
      <c r="G51" s="20" t="str">
        <f aca="false">IF(F51="","",PRODUCT(E51,F51))</f>
        <v/>
      </c>
    </row>
    <row r="52" customFormat="false" ht="32.7" hidden="false" customHeight="true" outlineLevel="0" collapsed="false">
      <c r="A52" s="5" t="s">
        <v>111</v>
      </c>
      <c r="B52" s="4" t="s">
        <v>112</v>
      </c>
      <c r="C52" s="10" t="s">
        <v>113</v>
      </c>
      <c r="D52" s="5" t="s">
        <v>14</v>
      </c>
      <c r="E52" s="13" t="n">
        <v>12</v>
      </c>
      <c r="F52" s="13"/>
      <c r="G52" s="20" t="str">
        <f aca="false">IF(F52="","",PRODUCT(E52,F52))</f>
        <v/>
      </c>
    </row>
    <row r="53" customFormat="false" ht="33.75" hidden="false" customHeight="true" outlineLevel="0" collapsed="false">
      <c r="A53" s="7" t="n">
        <v>10</v>
      </c>
      <c r="B53" s="8"/>
      <c r="C53" s="9" t="s">
        <v>114</v>
      </c>
      <c r="D53" s="9"/>
      <c r="E53" s="9"/>
      <c r="F53" s="9"/>
      <c r="G53" s="9" t="n">
        <f aca="false">PRODUCT(E53,F53)</f>
        <v>0</v>
      </c>
    </row>
    <row r="54" customFormat="false" ht="41.3" hidden="false" customHeight="true" outlineLevel="0" collapsed="false">
      <c r="A54" s="5" t="s">
        <v>115</v>
      </c>
      <c r="B54" s="5" t="s">
        <v>116</v>
      </c>
      <c r="C54" s="10" t="s">
        <v>117</v>
      </c>
      <c r="D54" s="5" t="s">
        <v>19</v>
      </c>
      <c r="E54" s="13" t="n">
        <v>3</v>
      </c>
      <c r="F54" s="13"/>
      <c r="G54" s="20" t="str">
        <f aca="false">IF(F54="","",PRODUCT(E54,F54))</f>
        <v/>
      </c>
    </row>
    <row r="55" customFormat="false" ht="22.5" hidden="false" customHeight="true" outlineLevel="0" collapsed="false">
      <c r="A55" s="5" t="s">
        <v>118</v>
      </c>
      <c r="B55" s="5" t="s">
        <v>119</v>
      </c>
      <c r="C55" s="10" t="s">
        <v>120</v>
      </c>
      <c r="D55" s="5" t="s">
        <v>19</v>
      </c>
      <c r="E55" s="13" t="n">
        <v>2</v>
      </c>
      <c r="F55" s="13"/>
      <c r="G55" s="20" t="str">
        <f aca="false">IF(F55="","",PRODUCT(E55,F55))</f>
        <v/>
      </c>
    </row>
    <row r="56" customFormat="false" ht="22.5" hidden="false" customHeight="true" outlineLevel="0" collapsed="false">
      <c r="A56" s="5" t="s">
        <v>121</v>
      </c>
      <c r="B56" s="5" t="s">
        <v>119</v>
      </c>
      <c r="C56" s="10" t="s">
        <v>122</v>
      </c>
      <c r="D56" s="5" t="s">
        <v>19</v>
      </c>
      <c r="E56" s="13" t="n">
        <v>8</v>
      </c>
      <c r="F56" s="13"/>
      <c r="G56" s="20" t="str">
        <f aca="false">IF(F56="","",PRODUCT(E56,F56))</f>
        <v/>
      </c>
    </row>
    <row r="57" customFormat="false" ht="22.5" hidden="false" customHeight="true" outlineLevel="0" collapsed="false">
      <c r="A57" s="5" t="s">
        <v>123</v>
      </c>
      <c r="B57" s="5" t="s">
        <v>124</v>
      </c>
      <c r="C57" s="10" t="s">
        <v>125</v>
      </c>
      <c r="D57" s="5" t="s">
        <v>19</v>
      </c>
      <c r="E57" s="13" t="n">
        <v>9</v>
      </c>
      <c r="F57" s="13"/>
      <c r="G57" s="20" t="str">
        <f aca="false">IF(F57="","",PRODUCT(E57,F57))</f>
        <v/>
      </c>
    </row>
    <row r="58" customFormat="false" ht="26.95" hidden="false" customHeight="true" outlineLevel="0" collapsed="false">
      <c r="A58" s="5" t="s">
        <v>126</v>
      </c>
      <c r="B58" s="5" t="s">
        <v>127</v>
      </c>
      <c r="C58" s="10" t="s">
        <v>128</v>
      </c>
      <c r="D58" s="5" t="s">
        <v>14</v>
      </c>
      <c r="E58" s="13" t="n">
        <v>28</v>
      </c>
      <c r="F58" s="13"/>
      <c r="G58" s="20" t="str">
        <f aca="false">IF(F58="","",PRODUCT(E58,F58))</f>
        <v/>
      </c>
    </row>
    <row r="59" customFormat="false" ht="15" hidden="false" customHeight="true" outlineLevel="0" collapsed="false">
      <c r="A59" s="21" t="s">
        <v>129</v>
      </c>
      <c r="B59" s="21"/>
      <c r="C59" s="21"/>
      <c r="D59" s="21"/>
      <c r="E59" s="21"/>
      <c r="F59" s="21"/>
      <c r="G59" s="22" t="n">
        <f aca="false">SUM(G6,G8:G9,G11:G15,G17:G25,G27:G29,G31:G34,G36:G44,G46:G49,G51:G52,G54:G58)</f>
        <v>0</v>
      </c>
    </row>
    <row r="60" customFormat="false" ht="15" hidden="false" customHeight="true" outlineLevel="0" collapsed="false">
      <c r="A60" s="23" t="s">
        <v>130</v>
      </c>
      <c r="B60" s="23"/>
      <c r="C60" s="23"/>
      <c r="D60" s="23"/>
      <c r="E60" s="23"/>
      <c r="F60" s="23"/>
      <c r="G60" s="24" t="n">
        <f aca="false">PRODUCT(G59*0.23)</f>
        <v>0</v>
      </c>
    </row>
    <row r="61" customFormat="false" ht="15" hidden="false" customHeight="true" outlineLevel="0" collapsed="false">
      <c r="A61" s="23" t="s">
        <v>131</v>
      </c>
      <c r="B61" s="23"/>
      <c r="C61" s="23"/>
      <c r="D61" s="23"/>
      <c r="E61" s="23"/>
      <c r="F61" s="23"/>
      <c r="G61" s="24" t="n">
        <f aca="false">SUM(G59:G60)</f>
        <v>0</v>
      </c>
    </row>
    <row r="63" customFormat="false" ht="45.55" hidden="false" customHeight="true" outlineLevel="0" collapsed="false">
      <c r="F63" s="25" t="s">
        <v>132</v>
      </c>
      <c r="G63" s="25"/>
    </row>
    <row r="64" customFormat="false" ht="23.5" hidden="false" customHeight="true" outlineLevel="0" collapsed="false">
      <c r="F64" s="26" t="s">
        <v>133</v>
      </c>
      <c r="G64" s="26"/>
    </row>
  </sheetData>
  <mergeCells count="18">
    <mergeCell ref="A1:G1"/>
    <mergeCell ref="A2:G2"/>
    <mergeCell ref="A4:G4"/>
    <mergeCell ref="C5:G5"/>
    <mergeCell ref="C7:G7"/>
    <mergeCell ref="C10:G10"/>
    <mergeCell ref="C16:G16"/>
    <mergeCell ref="C26:G26"/>
    <mergeCell ref="C30:G30"/>
    <mergeCell ref="C35:G35"/>
    <mergeCell ref="C45:G45"/>
    <mergeCell ref="C50:G50"/>
    <mergeCell ref="C53:G53"/>
    <mergeCell ref="A59:F59"/>
    <mergeCell ref="A60:F60"/>
    <mergeCell ref="A61:F61"/>
    <mergeCell ref="F63:G63"/>
    <mergeCell ref="F64:G64"/>
  </mergeCells>
  <conditionalFormatting sqref="G59">
    <cfRule type="cellIs" priority="2" operator="equal" aboveAverage="0" equalAverage="0" bottom="0" percent="0" rank="0" text="" dxfId="0">
      <formula>0</formula>
    </cfRule>
  </conditionalFormatting>
  <conditionalFormatting sqref="G60">
    <cfRule type="cellIs" priority="3" operator="equal" aboveAverage="0" equalAverage="0" bottom="0" percent="0" rank="0" text="" dxfId="0">
      <formula>0</formula>
    </cfRule>
  </conditionalFormatting>
  <conditionalFormatting sqref="G6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3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2024-03-19T07:21:11Z</dcterms:created>
  <dc:creator/>
  <dc:description/>
  <dc:language>pl-PL</dc:language>
  <cp:lastModifiedBy/>
  <cp:lastPrinted>2025-01-31T13:02:15Z</cp:lastPrinted>
  <dcterms:modified xsi:type="dcterms:W3CDTF">2025-02-04T09:52:50Z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2022-11-14T00:00:00Z</vt:filetime>
  </property>
  <property fmtid="{D5CDD505-2E9C-101B-9397-08002B2CF9AE}" pid="3" name="HyperlinksChanged">
    <vt:bool>0</vt:bool>
  </property>
  <property fmtid="{D5CDD505-2E9C-101B-9397-08002B2CF9AE}" pid="4" name="LastSaved">
    <vt:filetime>2024-03-19T00:00:00Z</vt:filetime>
  </property>
  <property fmtid="{D5CDD505-2E9C-101B-9397-08002B2CF9AE}" pid="5" name="LinksUpToDate">
    <vt:bool>0</vt:bool>
  </property>
  <property fmtid="{D5CDD505-2E9C-101B-9397-08002B2CF9AE}" pid="6" name="Producer">
    <vt:lpwstr>Developer Express Inc. DXperience (tm) v17.2.3</vt:lpwstr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