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st " sheetId="1" state="visible" r:id="rId3"/>
  </sheets>
  <definedNames>
    <definedName function="false" hidden="false" localSheetId="0" name="_xlnm.Print_Area" vbProcedure="false">'most '!$A$1:$G$99</definedName>
    <definedName function="false" hidden="false" localSheetId="0" name="_xlnm.Print_Area_0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<sst xmlns="http://schemas.openxmlformats.org/spreadsheetml/2006/main" count="183" uniqueCount="122">
  <si>
    <t xml:space="preserve">Załącznik nr 5a
Znak sprawy: ZDP.DT.3.261.12.2026</t>
  </si>
  <si>
    <t xml:space="preserve">KOSZTORYS  OFERTOWY</t>
  </si>
  <si>
    <t xml:space="preserve">ROBOTY DROGOWE</t>
  </si>
  <si>
    <t xml:space="preserve">Budowa mostu w m. Gójsk wraz z rozbudową drogi powiatowej nr 3721W Gójsk - Podlesie - granica województwa - (Sosnowo) stanowiącej dojazd do obiektu inżynierskiego</t>
  </si>
  <si>
    <t xml:space="preserve">Lp.</t>
  </si>
  <si>
    <t xml:space="preserve">Nr spec. tech.</t>
  </si>
  <si>
    <t xml:space="preserve">Wyszczególnienie elementów rozliczeniowych</t>
  </si>
  <si>
    <t xml:space="preserve">jedn. miary</t>
  </si>
  <si>
    <t xml:space="preserve">Ilość</t>
  </si>
  <si>
    <t xml:space="preserve">cena jednostkowa [PLN]</t>
  </si>
  <si>
    <t xml:space="preserve">Wartość [PLN]</t>
  </si>
  <si>
    <t xml:space="preserve">ROBOTY PRZYGOTOWAWCZE</t>
  </si>
  <si>
    <t xml:space="preserve">Odtworzenie trasy i punktów wysokościowych wraz z obiektami</t>
  </si>
  <si>
    <t xml:space="preserve">D.01.01.01</t>
  </si>
  <si>
    <t xml:space="preserve">Droga powiatowa nr 3721W (odcinek drogi w Gójsku - 100 m)</t>
  </si>
  <si>
    <t xml:space="preserve">km</t>
  </si>
  <si>
    <t xml:space="preserve">Zdjęcie warstwy ziemi urodzajnej/humus</t>
  </si>
  <si>
    <t xml:space="preserve">D.01.02.02</t>
  </si>
  <si>
    <t xml:space="preserve">Zdjęcie warstwy ziemi urodzajnej/humus do 20 cm:                             </t>
  </si>
  <si>
    <t xml:space="preserve">m3</t>
  </si>
  <si>
    <t xml:space="preserve">Usunięcie drzew i krzewów</t>
  </si>
  <si>
    <t xml:space="preserve">D.01.02.01.</t>
  </si>
  <si>
    <t xml:space="preserve">Usunięcie krzewów i podrostu roślinnego w pasie zajęcia terenu z wywozem</t>
  </si>
  <si>
    <t xml:space="preserve">ha</t>
  </si>
  <si>
    <t xml:space="preserve">Rozbiórki elementów dróg, ulic</t>
  </si>
  <si>
    <t xml:space="preserve">D.01.02.04</t>
  </si>
  <si>
    <t xml:space="preserve">Rozbiórka istniejących ogrodzeń i bram na działkach w obrębie Gójsk: dz. nr 146/1 - 40m, dz. nr 128 - 14m.</t>
  </si>
  <si>
    <t xml:space="preserve">m</t>
  </si>
  <si>
    <t xml:space="preserve">Rozbiórka istniejących przepustów pod zjazdami </t>
  </si>
  <si>
    <t xml:space="preserve">Rozbiórka ścianek betonowych ww. przepustu drogowego</t>
  </si>
  <si>
    <t xml:space="preserve">Rozbiórka istniejących krawężników i obrzeży betonowych (~50m - krawężniki + ~50m - obrzeża)</t>
  </si>
  <si>
    <t xml:space="preserve">Rozbiórka chodników lub zjazdów o nawierzchni z płyt chodnikowych lub kostki betonowej wraz z podbudową gr. około 15 cm (50m x śr. 1,5m)</t>
  </si>
  <si>
    <t xml:space="preserve">m2</t>
  </si>
  <si>
    <t xml:space="preserve">Wywóz materiałów z rozbiórki do 15 km</t>
  </si>
  <si>
    <t xml:space="preserve">Frezowanie nawierzchni asfaltowych na zimno</t>
  </si>
  <si>
    <t xml:space="preserve">D.05.03.11</t>
  </si>
  <si>
    <t xml:space="preserve">Frezowanie nawierzchni asfaltowych na zimno śr. gr. w-wy 10 cm z transportem na odleg. do 15 km (100m x śr. 5,5m)</t>
  </si>
  <si>
    <t xml:space="preserve">ROBOTY ZIEMNE</t>
  </si>
  <si>
    <t xml:space="preserve">Wykonanie wykopów</t>
  </si>
  <si>
    <t xml:space="preserve">D.02.01.01</t>
  </si>
  <si>
    <t xml:space="preserve">Wykonanie wykopów z załadunkiem i transportem urobku na odległość do 15 km wg tabeli robót ziemnych: (457,86 m3 - odcinek Gójsk)</t>
  </si>
  <si>
    <t xml:space="preserve">Wykonanie nasypów</t>
  </si>
  <si>
    <t xml:space="preserve">D.02.03.01</t>
  </si>
  <si>
    <t xml:space="preserve">Wykonanie nasypów wraz z formowaniem i zagęszczęniem gruntem z dowozu wg tabeli robót ziemnych: (114,41 m3 - odcinek Gójsk )</t>
  </si>
  <si>
    <t xml:space="preserve">Wzmocnienie podłoża </t>
  </si>
  <si>
    <t xml:space="preserve">D.04.01.01</t>
  </si>
  <si>
    <t xml:space="preserve">Mech. profilowanie i zagęszczenie podłoża gruntowego pod nawierzchnię jezdni drogowej, skrzyżowań i zjazdów: (100,0 m x 9,5 m - jezdnia odc. Gójsk)</t>
  </si>
  <si>
    <t xml:space="preserve">Mech. profilowanie i zagęszczenie podłoża gruntowego pod chodniki i pobocza: (430,0 m2 - chodniki i zjazdy + 180,0 m2 - pobocza z krusz. łam.)</t>
  </si>
  <si>
    <t xml:space="preserve">PODBUDOWY</t>
  </si>
  <si>
    <t xml:space="preserve">Ulepszone podłoże z kruszywa stabilizowanego cementem z dowozu gr. 20 cm </t>
  </si>
  <si>
    <t xml:space="preserve">D.04.05.01</t>
  </si>
  <si>
    <t xml:space="preserve">Ulepszone podłoże z kruszywa stabilizowanego cementem z wytwórni o wytrz. Rm 3/4 Mpa , gr. warstwy 20 cm: (100,0 m x 9,5 m - jezdnia odc. Gójsk 7 x 20,0 m2 - zjazdy)</t>
  </si>
  <si>
    <t xml:space="preserve">Podbudowa zasadnicza z kruszywa łamanego stabilizowanego mech. 0/31,5, gr. warstwy 20 cm</t>
  </si>
  <si>
    <t xml:space="preserve">D.04.04.02</t>
  </si>
  <si>
    <t xml:space="preserve">- jezdnia, zjazdy: (100,0 m x 8,9 m - jezdnia odc. Gójsk + 7 x 20,0 m2 - zjazdy)</t>
  </si>
  <si>
    <t xml:space="preserve">Podbudowa zasadnicza z kruszywa łamanego stabilizowanego mech. 0/31,5, gr. warstwy 15 cm</t>
  </si>
  <si>
    <t xml:space="preserve">- chodniki: (40,0 m2)</t>
  </si>
  <si>
    <t xml:space="preserve">Umocnienie poboczy z kruszywa łam. stab. mech. 0/31,5             gr. warstwy 12 cm</t>
  </si>
  <si>
    <t xml:space="preserve">- pobocza umocnione kruszywem łamanym: (180,0 m2)</t>
  </si>
  <si>
    <t xml:space="preserve">- nawierzchnia zjazdu do działki nr 145, obręb Gójsk z kruszywa łamanego: (175 m2)</t>
  </si>
  <si>
    <t xml:space="preserve">Oczyszczenie i skropienie warstw konstrukcyjnych</t>
  </si>
  <si>
    <t xml:space="preserve">D.04.03.01</t>
  </si>
  <si>
    <t xml:space="preserve">Oczyszczenie warstw konstrukcyjnych nieulepszonych mechanicznie (jezdnia  + zjazdy +chodniki)</t>
  </si>
  <si>
    <t xml:space="preserve">D-04.03.01</t>
  </si>
  <si>
    <t xml:space="preserve">Oczyszczenie warstwy bitumicznej (warstwa wiążąca)</t>
  </si>
  <si>
    <t xml:space="preserve">Mechaniczne skropienie warstw konstrukcyjnych nieulepszonych emulsją asfaltową (jezdnia + skrzyżowania)</t>
  </si>
  <si>
    <t xml:space="preserve">Mechaniczne skropienie warstwy bitumicznej emulsją asfaltową (warstwa wiążąca)</t>
  </si>
  <si>
    <t xml:space="preserve">NAWIERZCHNIE</t>
  </si>
  <si>
    <t xml:space="preserve">Warstwa wiążaca</t>
  </si>
  <si>
    <t xml:space="preserve">D.05.03.05B</t>
  </si>
  <si>
    <t xml:space="preserve">Warstwa wiążaca z betonu asfaltowego AC16W gr. 8cm: (100,0 m x 6,2 m - jezdnia odc. Gójsk )</t>
  </si>
  <si>
    <t xml:space="preserve">Warstwa ścieralna</t>
  </si>
  <si>
    <t xml:space="preserve">D.05.03.05A</t>
  </si>
  <si>
    <t xml:space="preserve">Warstwa ścieralna z betonu asfaltowego AC11S gr. 4cm:  (100,0 m x 6,0 m - jezdnia odc. Gójsk )</t>
  </si>
  <si>
    <t xml:space="preserve">ELEMENTY ULIC</t>
  </si>
  <si>
    <t xml:space="preserve">Krawężniki betonowe</t>
  </si>
  <si>
    <t xml:space="preserve">D.08.01.01</t>
  </si>
  <si>
    <t xml:space="preserve">Krawężnik bet. o wym. 15x30 cm na ławie betonowej z betonu C12/15 na podsypce cement. - piaskowej 1:4 gr. 5 cm</t>
  </si>
  <si>
    <t xml:space="preserve">Krawężnik bet. o wym. 12x25 cm na ławie betonowej z betonu C12/15 na podsypce cement. - piaskowej 1:4 gr. 5 cm: (7 zjazdów z kostki bet. x śr. 15m)</t>
  </si>
  <si>
    <t xml:space="preserve">Obrzeża betonowe</t>
  </si>
  <si>
    <t xml:space="preserve">D.08.03.01</t>
  </si>
  <si>
    <t xml:space="preserve">Obrzeże bet. o wym. 8x30 cm na ławie betonowej z betonu C12/15 na podsypce cement - piaskowej 1:4 gr. 5 cm</t>
  </si>
  <si>
    <t xml:space="preserve">Nawierzchnia z kostki betonowej</t>
  </si>
  <si>
    <t xml:space="preserve">D.05.03.23</t>
  </si>
  <si>
    <t xml:space="preserve">Chodniki z kostki bet. bezfazowej gr. 8 cm na podsypce cem. - piaskowej</t>
  </si>
  <si>
    <t xml:space="preserve">Zjazdy z kostki bet. bezfazowej gr. 8 cm na podsypce cem. - piaskowej: (7 zjazdów x śr. 20 m2)</t>
  </si>
  <si>
    <t xml:space="preserve">Regulacja urządzeń podziemnych</t>
  </si>
  <si>
    <t xml:space="preserve">D.03.02.01a</t>
  </si>
  <si>
    <t xml:space="preserve">Regulacja istniejących urządzeń podziemnych</t>
  </si>
  <si>
    <t xml:space="preserve">szt.</t>
  </si>
  <si>
    <t xml:space="preserve">ROBOTY WYKOŃCZENIOWE</t>
  </si>
  <si>
    <t xml:space="preserve">Umocnienie powierzchniowe skarp i korony nasypów</t>
  </si>
  <si>
    <t xml:space="preserve">D.06.01.01</t>
  </si>
  <si>
    <t xml:space="preserve">Plantowanie skarp rowów i zieleńców: </t>
  </si>
  <si>
    <t xml:space="preserve">Humusowanie skarp i zieleńców gruntem rodzimym wraz z obsianiem trawą - grubość 5 cm: </t>
  </si>
  <si>
    <t xml:space="preserve">URZĄDZENIA BEZPIECZEŃSTWA RUCHU</t>
  </si>
  <si>
    <t xml:space="preserve">Oznakowanie pionowe</t>
  </si>
  <si>
    <t xml:space="preserve">D.07.02.01</t>
  </si>
  <si>
    <t xml:space="preserve">Tarcze i tabliczki znaków, folia odblaskowa II generacji</t>
  </si>
  <si>
    <t xml:space="preserve">Ustawienie słupków stalowych do znaków</t>
  </si>
  <si>
    <t xml:space="preserve">Wykonanie i montaż stalowych balustrad drogowych typu U-11a: ( balustrady na dojsciu do mostu oraz wzdłuż zjazdu do działki nr 145, obręb Gójsk - 32m)</t>
  </si>
  <si>
    <t xml:space="preserve">PRZEPUSTY i ELEMENTY ODWODNIENIA KORPUSU DROGOWEGO</t>
  </si>
  <si>
    <t xml:space="preserve">Wykonanie wykopu pod konstrukcję przepustów wraz z załadunkiem i transportem urobku na odległość do 15 km ( 3,1m2 x 65,0m - przepusty śr. 400mm)</t>
  </si>
  <si>
    <t xml:space="preserve">Wykonanie nasypów wraz z formowaniem i zagęszczęniem gruntem z dowozu - zasypanie przepustów (wykopy pomniejszone o objętość fundamentów i przepustów)</t>
  </si>
  <si>
    <t xml:space="preserve">Fundament pod przepustami z rur PEHD z piasku średniego lub pospółki o gr. 50 cm ( 0,8m x 0,5m x 65,0m - przepusty śr. 400mm) </t>
  </si>
  <si>
    <t xml:space="preserve">D-06.02.01</t>
  </si>
  <si>
    <t xml:space="preserve">Przepusty z rur PEHD pod zjazdami średnicy 400 mm,                     SN 12 kN/m2</t>
  </si>
  <si>
    <t xml:space="preserve">Ścianki czołowe przepustów pod zjazdami z prefabrykowanych elementów betonowych wraz z fundamentem średnicy 400mm (przepusty pod zjazdami)</t>
  </si>
  <si>
    <t xml:space="preserve">D.20.01.05</t>
  </si>
  <si>
    <t xml:space="preserve">Umocnienie rowów drogowych bet. płytami ażurowymi ułożonymi na podsypce cem. piaskowej: (5m x 3,2m)</t>
  </si>
  <si>
    <t xml:space="preserve">D-20.02.06</t>
  </si>
  <si>
    <t xml:space="preserve">Ułożenie ścieków skarpowych w obrębie mostu na podbudowie bet. i podsypce cem. - piaskowej</t>
  </si>
  <si>
    <t xml:space="preserve">ROBOTY INNE</t>
  </si>
  <si>
    <t xml:space="preserve">D-M.00.00.00</t>
  </si>
  <si>
    <t xml:space="preserve">Odtworzenie ogrodzeń i bram w nowej granicy działek w obrębie Gójsk: dz. nr 146/1 - 40m, dz. nr 128 - 14m.</t>
  </si>
  <si>
    <t xml:space="preserve">Zabezpieczenie linii napowietrznej elektr. średniego napięcia nad mostem w m. Gójsk zgodnie z uzgodnieniem z Gestora sieci - Energa Operator oraz pod jego nadzorem. </t>
  </si>
  <si>
    <t xml:space="preserve">ryczałt</t>
  </si>
  <si>
    <t xml:space="preserve">Inwentaryzacja geodezyjna powykonawcza drogi wraz z wykonaną infrastrukturą drogową tj. mostem, kanalizacją deszczową, oświetleniem drogowym i pozostałą infrastrukturą.</t>
  </si>
  <si>
    <t xml:space="preserve">Razem </t>
  </si>
  <si>
    <t xml:space="preserve">Podatek VAT  23 % (zgodnie z obowiązującymi przepisami)</t>
  </si>
  <si>
    <t xml:space="preserve">Wartość brutto</t>
  </si>
  <si>
    <r>
      <rPr>
        <sz val="10"/>
        <color rgb="FF000000"/>
        <rFont val="Arial"/>
        <family val="2"/>
        <charset val="238"/>
      </rPr>
      <t xml:space="preserve">…………………………………………………
</t>
    </r>
    <r>
      <rPr>
        <sz val="11"/>
        <color rgb="FF000000"/>
        <rFont val="Arial"/>
        <family val="2"/>
        <charset val="238"/>
      </rPr>
      <t xml:space="preserve">(podpis)</t>
    </r>
  </si>
</sst>
</file>

<file path=xl/styles.xml><?xml version="1.0" encoding="utf-8"?>
<styleSheet xmlns="http://schemas.openxmlformats.org/spreadsheetml/2006/main">
  <numFmts count="6">
    <numFmt numFmtId="164" formatCode="#"/>
    <numFmt numFmtId="165" formatCode="General"/>
    <numFmt numFmtId="166" formatCode="0"/>
    <numFmt numFmtId="167" formatCode="0.00"/>
    <numFmt numFmtId="168" formatCode="#,##0.00"/>
    <numFmt numFmtId="169" formatCode="#,###.00"/>
  </numFmts>
  <fonts count="51"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000000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sz val="11"/>
      <color rgb="FFFFFFFF"/>
      <name val="Calibri"/>
      <family val="2"/>
      <charset val="238"/>
    </font>
    <font>
      <sz val="11"/>
      <color rgb="FFFFFFFF"/>
      <name val="Czcionka tekstu podstawowego"/>
      <family val="2"/>
      <charset val="238"/>
    </font>
    <font>
      <sz val="11"/>
      <color rgb="FF800080"/>
      <name val="Calibri"/>
      <family val="2"/>
      <charset val="238"/>
    </font>
    <font>
      <b val="true"/>
      <sz val="11"/>
      <color rgb="FFFF9900"/>
      <name val="Calibri"/>
      <family val="2"/>
      <charset val="238"/>
    </font>
    <font>
      <b val="true"/>
      <sz val="11"/>
      <color rgb="FFFFFFFF"/>
      <name val="Calibri"/>
      <family val="2"/>
      <charset val="238"/>
    </font>
    <font>
      <sz val="11"/>
      <color rgb="FF333399"/>
      <name val="Czcionka tekstu podstawowego"/>
      <family val="2"/>
      <charset val="238"/>
    </font>
    <font>
      <b val="true"/>
      <sz val="11"/>
      <color rgb="FF333333"/>
      <name val="Czcionka tekstu podstawowego"/>
      <family val="2"/>
      <charset val="238"/>
    </font>
    <font>
      <sz val="11"/>
      <color rgb="FF008000"/>
      <name val="Czcionka tekstu podstawowego"/>
      <family val="2"/>
      <charset val="238"/>
    </font>
    <font>
      <i val="true"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 val="true"/>
      <sz val="15"/>
      <color rgb="FF003366"/>
      <name val="Calibri"/>
      <family val="2"/>
      <charset val="238"/>
    </font>
    <font>
      <b val="true"/>
      <sz val="13"/>
      <color rgb="FF003366"/>
      <name val="Calibri"/>
      <family val="2"/>
      <charset val="238"/>
    </font>
    <font>
      <b val="true"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zcionka tekstu podstawowego"/>
      <family val="2"/>
      <charset val="238"/>
    </font>
    <font>
      <b val="true"/>
      <sz val="11"/>
      <color rgb="FFFFFFFF"/>
      <name val="Czcionka tekstu podstawowego"/>
      <family val="2"/>
      <charset val="238"/>
    </font>
    <font>
      <sz val="11"/>
      <color rgb="FFFF9900"/>
      <name val="Calibri"/>
      <family val="2"/>
      <charset val="238"/>
    </font>
    <font>
      <b val="true"/>
      <sz val="15"/>
      <color rgb="FF003366"/>
      <name val="Czcionka tekstu podstawowego"/>
      <family val="2"/>
      <charset val="238"/>
    </font>
    <font>
      <b val="true"/>
      <sz val="13"/>
      <color rgb="FF003366"/>
      <name val="Czcionka tekstu podstawowego"/>
      <family val="2"/>
      <charset val="238"/>
    </font>
    <font>
      <b val="true"/>
      <sz val="11"/>
      <color rgb="FF003366"/>
      <name val="Czcionka tekstu podstawowego"/>
      <family val="2"/>
      <charset val="238"/>
    </font>
    <font>
      <sz val="11"/>
      <color rgb="FF993300"/>
      <name val="Calibri"/>
      <family val="2"/>
      <charset val="238"/>
    </font>
    <font>
      <sz val="11"/>
      <color rgb="FF993300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 val="true"/>
      <sz val="11"/>
      <color rgb="FFFF9900"/>
      <name val="Czcionka tekstu podstawowego"/>
      <family val="2"/>
      <charset val="238"/>
    </font>
    <font>
      <b val="true"/>
      <sz val="11"/>
      <color rgb="FF333333"/>
      <name val="Calibri"/>
      <family val="2"/>
      <charset val="238"/>
    </font>
    <font>
      <b val="true"/>
      <sz val="11"/>
      <color rgb="FF000000"/>
      <name val="Czcionka tekstu podstawowego"/>
      <family val="2"/>
      <charset val="238"/>
    </font>
    <font>
      <i val="true"/>
      <sz val="11"/>
      <color rgb="FF80808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name val="Times New Roman CE"/>
      <family val="0"/>
      <charset val="238"/>
    </font>
    <font>
      <b val="true"/>
      <sz val="18"/>
      <color rgb="FF003366"/>
      <name val="Cambria"/>
      <family val="2"/>
      <charset val="238"/>
    </font>
    <font>
      <b val="true"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800080"/>
      <name val="Czcionka tekstu podstawowego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 val="true"/>
      <u val="single"/>
      <sz val="10"/>
      <name val="Arial"/>
      <family val="2"/>
      <charset val="238"/>
    </font>
    <font>
      <b val="true"/>
      <sz val="12"/>
      <name val="Arial"/>
      <family val="2"/>
      <charset val="238"/>
    </font>
    <font>
      <b val="true"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 val="true"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 val="true"/>
      <sz val="8"/>
      <color rgb="FF000000"/>
      <name val="Arial"/>
      <family val="2"/>
      <charset val="238"/>
    </font>
    <font>
      <sz val="11"/>
      <color rgb="FF00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 style="medium">
        <color rgb="FF333399"/>
      </left>
      <right style="medium">
        <color rgb="FF333399"/>
      </right>
      <top style="medium">
        <color rgb="FF333399"/>
      </top>
      <bottom style="medium">
        <color rgb="FF333399"/>
      </bottom>
      <diagonal/>
    </border>
    <border diagonalUp="false" diagonalDown="false">
      <left/>
      <right style="medium">
        <color rgb="FF333399"/>
      </right>
      <top style="medium">
        <color rgb="FF333399"/>
      </top>
      <bottom style="medium">
        <color rgb="FF333399"/>
      </bottom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</borders>
  <cellStyleXfs count="114"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2" borderId="0" applyFont="true" applyBorder="false" applyAlignment="true" applyProtection="false">
      <alignment horizontal="general" vertical="bottom" textRotation="0" wrapText="false" indent="0" shrinkToFit="false"/>
    </xf>
    <xf numFmtId="165" fontId="4" fillId="3" borderId="0" applyFont="true" applyBorder="false" applyAlignment="true" applyProtection="false">
      <alignment horizontal="general" vertical="bottom" textRotation="0" wrapText="false" indent="0" shrinkToFit="false"/>
    </xf>
    <xf numFmtId="165" fontId="4" fillId="4" borderId="0" applyFont="true" applyBorder="false" applyAlignment="true" applyProtection="false">
      <alignment horizontal="general" vertical="bottom" textRotation="0" wrapText="false" indent="0" shrinkToFit="false"/>
    </xf>
    <xf numFmtId="165" fontId="4" fillId="5" borderId="0" applyFont="true" applyBorder="false" applyAlignment="true" applyProtection="false">
      <alignment horizontal="general" vertical="bottom" textRotation="0" wrapText="false" indent="0" shrinkToFit="false"/>
    </xf>
    <xf numFmtId="165" fontId="4" fillId="6" borderId="0" applyFont="true" applyBorder="false" applyAlignment="true" applyProtection="false">
      <alignment horizontal="general" vertical="bottom" textRotation="0" wrapText="false" indent="0" shrinkToFit="false"/>
    </xf>
    <xf numFmtId="165" fontId="4" fillId="7" borderId="0" applyFont="true" applyBorder="false" applyAlignment="true" applyProtection="false">
      <alignment horizontal="general" vertical="bottom" textRotation="0" wrapText="false" indent="0" shrinkToFit="false"/>
    </xf>
    <xf numFmtId="165" fontId="5" fillId="2" borderId="0" applyFont="true" applyBorder="false" applyAlignment="true" applyProtection="false">
      <alignment horizontal="general" vertical="bottom" textRotation="0" wrapText="false" indent="0" shrinkToFit="false"/>
    </xf>
    <xf numFmtId="165" fontId="5" fillId="3" borderId="0" applyFont="true" applyBorder="false" applyAlignment="true" applyProtection="false">
      <alignment horizontal="general" vertical="bottom" textRotation="0" wrapText="false" indent="0" shrinkToFit="false"/>
    </xf>
    <xf numFmtId="165" fontId="5" fillId="4" borderId="0" applyFont="true" applyBorder="false" applyAlignment="true" applyProtection="false">
      <alignment horizontal="general" vertical="bottom" textRotation="0" wrapText="false" indent="0" shrinkToFit="false"/>
    </xf>
    <xf numFmtId="165" fontId="5" fillId="5" borderId="0" applyFont="true" applyBorder="false" applyAlignment="true" applyProtection="false">
      <alignment horizontal="general" vertical="bottom" textRotation="0" wrapText="false" indent="0" shrinkToFit="false"/>
    </xf>
    <xf numFmtId="165" fontId="5" fillId="6" borderId="0" applyFont="true" applyBorder="false" applyAlignment="true" applyProtection="false">
      <alignment horizontal="general" vertical="bottom" textRotation="0" wrapText="false" indent="0" shrinkToFit="false"/>
    </xf>
    <xf numFmtId="165" fontId="5" fillId="7" borderId="0" applyFont="true" applyBorder="false" applyAlignment="true" applyProtection="false">
      <alignment horizontal="general" vertical="bottom" textRotation="0" wrapText="false" indent="0" shrinkToFit="false"/>
    </xf>
    <xf numFmtId="165" fontId="4" fillId="8" borderId="0" applyFont="true" applyBorder="false" applyAlignment="true" applyProtection="false">
      <alignment horizontal="general" vertical="bottom" textRotation="0" wrapText="false" indent="0" shrinkToFit="false"/>
    </xf>
    <xf numFmtId="165" fontId="4" fillId="9" borderId="0" applyFont="true" applyBorder="false" applyAlignment="true" applyProtection="false">
      <alignment horizontal="general" vertical="bottom" textRotation="0" wrapText="false" indent="0" shrinkToFit="false"/>
    </xf>
    <xf numFmtId="165" fontId="4" fillId="10" borderId="0" applyFont="true" applyBorder="false" applyAlignment="true" applyProtection="false">
      <alignment horizontal="general" vertical="bottom" textRotation="0" wrapText="false" indent="0" shrinkToFit="false"/>
    </xf>
    <xf numFmtId="165" fontId="4" fillId="5" borderId="0" applyFont="true" applyBorder="false" applyAlignment="true" applyProtection="false">
      <alignment horizontal="general" vertical="bottom" textRotation="0" wrapText="false" indent="0" shrinkToFit="false"/>
    </xf>
    <xf numFmtId="165" fontId="4" fillId="8" borderId="0" applyFont="true" applyBorder="false" applyAlignment="true" applyProtection="false">
      <alignment horizontal="general" vertical="bottom" textRotation="0" wrapText="false" indent="0" shrinkToFit="false"/>
    </xf>
    <xf numFmtId="165" fontId="4" fillId="11" borderId="0" applyFont="true" applyBorder="false" applyAlignment="true" applyProtection="false">
      <alignment horizontal="general" vertical="bottom" textRotation="0" wrapText="false" indent="0" shrinkToFit="false"/>
    </xf>
    <xf numFmtId="165" fontId="5" fillId="8" borderId="0" applyFont="true" applyBorder="false" applyAlignment="true" applyProtection="false">
      <alignment horizontal="general" vertical="bottom" textRotation="0" wrapText="false" indent="0" shrinkToFit="false"/>
    </xf>
    <xf numFmtId="165" fontId="5" fillId="9" borderId="0" applyFont="true" applyBorder="false" applyAlignment="true" applyProtection="false">
      <alignment horizontal="general" vertical="bottom" textRotation="0" wrapText="false" indent="0" shrinkToFit="false"/>
    </xf>
    <xf numFmtId="165" fontId="5" fillId="10" borderId="0" applyFont="true" applyBorder="false" applyAlignment="true" applyProtection="false">
      <alignment horizontal="general" vertical="bottom" textRotation="0" wrapText="false" indent="0" shrinkToFit="false"/>
    </xf>
    <xf numFmtId="165" fontId="5" fillId="5" borderId="0" applyFont="true" applyBorder="false" applyAlignment="true" applyProtection="false">
      <alignment horizontal="general" vertical="bottom" textRotation="0" wrapText="false" indent="0" shrinkToFit="false"/>
    </xf>
    <xf numFmtId="165" fontId="5" fillId="8" borderId="0" applyFont="true" applyBorder="false" applyAlignment="true" applyProtection="false">
      <alignment horizontal="general" vertical="bottom" textRotation="0" wrapText="false" indent="0" shrinkToFit="false"/>
    </xf>
    <xf numFmtId="165" fontId="5" fillId="11" borderId="0" applyFont="true" applyBorder="false" applyAlignment="true" applyProtection="false">
      <alignment horizontal="general" vertical="bottom" textRotation="0" wrapText="false" indent="0" shrinkToFit="false"/>
    </xf>
    <xf numFmtId="165" fontId="6" fillId="12" borderId="0" applyFont="true" applyBorder="false" applyAlignment="true" applyProtection="false">
      <alignment horizontal="general" vertical="bottom" textRotation="0" wrapText="false" indent="0" shrinkToFit="false"/>
    </xf>
    <xf numFmtId="165" fontId="6" fillId="9" borderId="0" applyFont="true" applyBorder="false" applyAlignment="true" applyProtection="false">
      <alignment horizontal="general" vertical="bottom" textRotation="0" wrapText="false" indent="0" shrinkToFit="false"/>
    </xf>
    <xf numFmtId="165" fontId="6" fillId="10" borderId="0" applyFont="true" applyBorder="false" applyAlignment="true" applyProtection="false">
      <alignment horizontal="general" vertical="bottom" textRotation="0" wrapText="false" indent="0" shrinkToFit="false"/>
    </xf>
    <xf numFmtId="165" fontId="6" fillId="13" borderId="0" applyFont="true" applyBorder="false" applyAlignment="true" applyProtection="false">
      <alignment horizontal="general" vertical="bottom" textRotation="0" wrapText="false" indent="0" shrinkToFit="false"/>
    </xf>
    <xf numFmtId="165" fontId="6" fillId="14" borderId="0" applyFont="true" applyBorder="false" applyAlignment="true" applyProtection="false">
      <alignment horizontal="general" vertical="bottom" textRotation="0" wrapText="false" indent="0" shrinkToFit="false"/>
    </xf>
    <xf numFmtId="165" fontId="6" fillId="15" borderId="0" applyFont="true" applyBorder="false" applyAlignment="true" applyProtection="false">
      <alignment horizontal="general" vertical="bottom" textRotation="0" wrapText="false" indent="0" shrinkToFit="false"/>
    </xf>
    <xf numFmtId="165" fontId="7" fillId="12" borderId="0" applyFont="true" applyBorder="false" applyAlignment="true" applyProtection="false">
      <alignment horizontal="general" vertical="bottom" textRotation="0" wrapText="false" indent="0" shrinkToFit="false"/>
    </xf>
    <xf numFmtId="165" fontId="7" fillId="9" borderId="0" applyFont="true" applyBorder="false" applyAlignment="true" applyProtection="false">
      <alignment horizontal="general" vertical="bottom" textRotation="0" wrapText="false" indent="0" shrinkToFit="false"/>
    </xf>
    <xf numFmtId="165" fontId="7" fillId="10" borderId="0" applyFont="true" applyBorder="false" applyAlignment="true" applyProtection="false">
      <alignment horizontal="general" vertical="bottom" textRotation="0" wrapText="false" indent="0" shrinkToFit="false"/>
    </xf>
    <xf numFmtId="165" fontId="7" fillId="13" borderId="0" applyFont="true" applyBorder="false" applyAlignment="true" applyProtection="false">
      <alignment horizontal="general" vertical="bottom" textRotation="0" wrapText="false" indent="0" shrinkToFit="false"/>
    </xf>
    <xf numFmtId="165" fontId="7" fillId="14" borderId="0" applyFont="true" applyBorder="false" applyAlignment="true" applyProtection="false">
      <alignment horizontal="general" vertical="bottom" textRotation="0" wrapText="false" indent="0" shrinkToFit="false"/>
    </xf>
    <xf numFmtId="165" fontId="7" fillId="15" borderId="0" applyFont="true" applyBorder="false" applyAlignment="true" applyProtection="false">
      <alignment horizontal="general" vertical="bottom" textRotation="0" wrapText="false" indent="0" shrinkToFit="false"/>
    </xf>
    <xf numFmtId="165" fontId="6" fillId="16" borderId="0" applyFont="true" applyBorder="false" applyAlignment="true" applyProtection="false">
      <alignment horizontal="general" vertical="bottom" textRotation="0" wrapText="false" indent="0" shrinkToFit="false"/>
    </xf>
    <xf numFmtId="165" fontId="6" fillId="17" borderId="0" applyFont="true" applyBorder="false" applyAlignment="true" applyProtection="false">
      <alignment horizontal="general" vertical="bottom" textRotation="0" wrapText="false" indent="0" shrinkToFit="false"/>
    </xf>
    <xf numFmtId="165" fontId="6" fillId="18" borderId="0" applyFont="true" applyBorder="false" applyAlignment="true" applyProtection="false">
      <alignment horizontal="general" vertical="bottom" textRotation="0" wrapText="false" indent="0" shrinkToFit="false"/>
    </xf>
    <xf numFmtId="165" fontId="6" fillId="13" borderId="0" applyFont="true" applyBorder="false" applyAlignment="true" applyProtection="false">
      <alignment horizontal="general" vertical="bottom" textRotation="0" wrapText="false" indent="0" shrinkToFit="false"/>
    </xf>
    <xf numFmtId="165" fontId="6" fillId="14" borderId="0" applyFont="true" applyBorder="false" applyAlignment="true" applyProtection="false">
      <alignment horizontal="general" vertical="bottom" textRotation="0" wrapText="false" indent="0" shrinkToFit="false"/>
    </xf>
    <xf numFmtId="165" fontId="6" fillId="19" borderId="0" applyFont="true" applyBorder="false" applyAlignment="true" applyProtection="false">
      <alignment horizontal="general" vertical="bottom" textRotation="0" wrapText="false" indent="0" shrinkToFit="false"/>
    </xf>
    <xf numFmtId="165" fontId="7" fillId="16" borderId="0" applyFont="true" applyBorder="false" applyAlignment="true" applyProtection="false">
      <alignment horizontal="general" vertical="bottom" textRotation="0" wrapText="false" indent="0" shrinkToFit="false"/>
    </xf>
    <xf numFmtId="165" fontId="7" fillId="17" borderId="0" applyFont="true" applyBorder="false" applyAlignment="true" applyProtection="false">
      <alignment horizontal="general" vertical="bottom" textRotation="0" wrapText="false" indent="0" shrinkToFit="false"/>
    </xf>
    <xf numFmtId="165" fontId="7" fillId="18" borderId="0" applyFont="true" applyBorder="false" applyAlignment="true" applyProtection="false">
      <alignment horizontal="general" vertical="bottom" textRotation="0" wrapText="false" indent="0" shrinkToFit="false"/>
    </xf>
    <xf numFmtId="165" fontId="7" fillId="13" borderId="0" applyFont="true" applyBorder="false" applyAlignment="true" applyProtection="false">
      <alignment horizontal="general" vertical="bottom" textRotation="0" wrapText="false" indent="0" shrinkToFit="false"/>
    </xf>
    <xf numFmtId="165" fontId="7" fillId="14" borderId="0" applyFont="true" applyBorder="false" applyAlignment="true" applyProtection="false">
      <alignment horizontal="general" vertical="bottom" textRotation="0" wrapText="false" indent="0" shrinkToFit="false"/>
    </xf>
    <xf numFmtId="165" fontId="7" fillId="19" borderId="0" applyFont="true" applyBorder="false" applyAlignment="true" applyProtection="false">
      <alignment horizontal="general" vertical="bottom" textRotation="0" wrapText="false" indent="0" shrinkToFit="false"/>
    </xf>
    <xf numFmtId="165" fontId="8" fillId="3" borderId="0" applyFont="true" applyBorder="false" applyAlignment="true" applyProtection="false">
      <alignment horizontal="general" vertical="bottom" textRotation="0" wrapText="false" indent="0" shrinkToFit="false"/>
    </xf>
    <xf numFmtId="165" fontId="9" fillId="20" borderId="1" applyFont="true" applyBorder="true" applyAlignment="true" applyProtection="false">
      <alignment horizontal="general" vertical="bottom" textRotation="0" wrapText="false" indent="0" shrinkToFit="false"/>
    </xf>
    <xf numFmtId="165" fontId="10" fillId="21" borderId="2" applyFont="true" applyBorder="true" applyAlignment="true" applyProtection="false">
      <alignment horizontal="general" vertical="bottom" textRotation="0" wrapText="false" indent="0" shrinkToFit="false"/>
    </xf>
    <xf numFmtId="165" fontId="11" fillId="7" borderId="1" applyFont="true" applyBorder="true" applyAlignment="true" applyProtection="false">
      <alignment horizontal="general" vertical="bottom" textRotation="0" wrapText="false" indent="0" shrinkToFit="false"/>
    </xf>
    <xf numFmtId="165" fontId="12" fillId="20" borderId="3" applyFont="true" applyBorder="true" applyAlignment="true" applyProtection="false">
      <alignment horizontal="general" vertical="bottom" textRotation="0" wrapText="false" indent="0" shrinkToFit="false"/>
    </xf>
    <xf numFmtId="165" fontId="13" fillId="4" borderId="0" applyFont="true" applyBorder="false" applyAlignment="true" applyProtection="false">
      <alignment horizontal="general" vertical="bottom" textRotation="0" wrapText="false" indent="0" shrinkToFit="false"/>
    </xf>
    <xf numFmtId="165" fontId="14" fillId="0" borderId="0" applyFont="true" applyBorder="false" applyAlignment="true" applyProtection="false">
      <alignment horizontal="general" vertical="bottom" textRotation="0" wrapText="false" indent="0" shrinkToFit="false"/>
    </xf>
    <xf numFmtId="165" fontId="15" fillId="4" borderId="0" applyFont="true" applyBorder="false" applyAlignment="true" applyProtection="false">
      <alignment horizontal="general" vertical="bottom" textRotation="0" wrapText="false" indent="0" shrinkToFit="false"/>
    </xf>
    <xf numFmtId="165" fontId="16" fillId="0" borderId="4" applyFont="true" applyBorder="true" applyAlignment="true" applyProtection="false">
      <alignment horizontal="general" vertical="bottom" textRotation="0" wrapText="false" indent="0" shrinkToFit="false"/>
    </xf>
    <xf numFmtId="165" fontId="17" fillId="0" borderId="5" applyFont="true" applyBorder="true" applyAlignment="true" applyProtection="false">
      <alignment horizontal="general" vertical="bottom" textRotation="0" wrapText="false" indent="0" shrinkToFit="false"/>
    </xf>
    <xf numFmtId="165" fontId="18" fillId="0" borderId="6" applyFont="true" applyBorder="true" applyAlignment="true" applyProtection="false">
      <alignment horizontal="general" vertical="bottom" textRotation="0" wrapText="false" indent="0" shrinkToFit="false"/>
    </xf>
    <xf numFmtId="165" fontId="18" fillId="0" borderId="0" applyFont="true" applyBorder="false" applyAlignment="true" applyProtection="false">
      <alignment horizontal="general" vertical="bottom" textRotation="0" wrapText="false" indent="0" shrinkToFit="false"/>
    </xf>
    <xf numFmtId="165" fontId="19" fillId="7" borderId="1" applyFont="true" applyBorder="true" applyAlignment="true" applyProtection="false">
      <alignment horizontal="general" vertical="bottom" textRotation="0" wrapText="false" indent="0" shrinkToFit="false"/>
    </xf>
    <xf numFmtId="165" fontId="20" fillId="0" borderId="7" applyFont="true" applyBorder="true" applyAlignment="true" applyProtection="false">
      <alignment horizontal="general" vertical="bottom" textRotation="0" wrapText="false" indent="0" shrinkToFit="false"/>
    </xf>
    <xf numFmtId="165" fontId="21" fillId="21" borderId="2" applyFont="true" applyBorder="true" applyAlignment="true" applyProtection="false">
      <alignment horizontal="general" vertical="bottom" textRotation="0" wrapText="false" indent="0" shrinkToFit="false"/>
    </xf>
    <xf numFmtId="165" fontId="22" fillId="0" borderId="7" applyFont="true" applyBorder="true" applyAlignment="true" applyProtection="false">
      <alignment horizontal="general" vertical="bottom" textRotation="0" wrapText="false" indent="0" shrinkToFit="false"/>
    </xf>
    <xf numFmtId="165" fontId="23" fillId="0" borderId="4" applyFont="true" applyBorder="true" applyAlignment="true" applyProtection="false">
      <alignment horizontal="general" vertical="bottom" textRotation="0" wrapText="false" indent="0" shrinkToFit="false"/>
    </xf>
    <xf numFmtId="165" fontId="24" fillId="0" borderId="5" applyFont="true" applyBorder="true" applyAlignment="true" applyProtection="false">
      <alignment horizontal="general" vertical="bottom" textRotation="0" wrapText="false" indent="0" shrinkToFit="false"/>
    </xf>
    <xf numFmtId="165" fontId="25" fillId="0" borderId="6" applyFont="true" applyBorder="true" applyAlignment="true" applyProtection="false">
      <alignment horizontal="general" vertical="bottom" textRotation="0" wrapText="false" indent="0" shrinkToFit="false"/>
    </xf>
    <xf numFmtId="165" fontId="25" fillId="0" borderId="0" applyFont="true" applyBorder="false" applyAlignment="true" applyProtection="false">
      <alignment horizontal="general" vertical="bottom" textRotation="0" wrapText="false" indent="0" shrinkToFit="false"/>
    </xf>
    <xf numFmtId="165" fontId="26" fillId="22" borderId="0" applyFont="true" applyBorder="false" applyAlignment="true" applyProtection="false">
      <alignment horizontal="general" vertical="bottom" textRotation="0" wrapText="false" indent="0" shrinkToFit="false"/>
    </xf>
    <xf numFmtId="165" fontId="27" fillId="22" borderId="0" applyFont="true" applyBorder="false" applyAlignment="true" applyProtection="false">
      <alignment horizontal="general" vertical="bottom" textRotation="0" wrapText="false" indent="0" shrinkToFit="false"/>
    </xf>
    <xf numFmtId="165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3" borderId="8" applyFont="true" applyBorder="true" applyAlignment="true" applyProtection="false">
      <alignment horizontal="general" vertical="bottom" textRotation="0" wrapText="false" indent="0" shrinkToFit="false"/>
    </xf>
    <xf numFmtId="165" fontId="0" fillId="23" borderId="8" applyFont="true" applyBorder="true" applyAlignment="true" applyProtection="false">
      <alignment horizontal="general" vertical="bottom" textRotation="0" wrapText="false" indent="0" shrinkToFit="false"/>
    </xf>
    <xf numFmtId="165" fontId="0" fillId="23" borderId="8" applyFont="true" applyBorder="true" applyAlignment="true" applyProtection="false">
      <alignment horizontal="general" vertical="bottom" textRotation="0" wrapText="false" indent="0" shrinkToFit="false"/>
    </xf>
    <xf numFmtId="165" fontId="0" fillId="23" borderId="8" applyFont="true" applyBorder="true" applyAlignment="true" applyProtection="false">
      <alignment horizontal="general" vertical="bottom" textRotation="0" wrapText="false" indent="0" shrinkToFit="false"/>
    </xf>
    <xf numFmtId="165" fontId="30" fillId="20" borderId="1" applyFont="true" applyBorder="true" applyAlignment="true" applyProtection="false">
      <alignment horizontal="general" vertical="bottom" textRotation="0" wrapText="false" indent="0" shrinkToFit="false"/>
    </xf>
    <xf numFmtId="165" fontId="31" fillId="20" borderId="3" applyFont="true" applyBorder="true" applyAlignment="true" applyProtection="false">
      <alignment horizontal="general" vertical="bottom" textRotation="0" wrapText="false" indent="0" shrinkToFit="false"/>
    </xf>
    <xf numFmtId="165" fontId="32" fillId="0" borderId="9" applyFont="true" applyBorder="true" applyAlignment="true" applyProtection="false">
      <alignment horizontal="general" vertical="bottom" textRotation="0" wrapText="false" indent="0" shrinkToFit="false"/>
    </xf>
    <xf numFmtId="165" fontId="33" fillId="0" borderId="0" applyFont="true" applyBorder="false" applyAlignment="true" applyProtection="false">
      <alignment horizontal="general" vertical="bottom" textRotation="0" wrapText="false" indent="0" shrinkToFit="false"/>
    </xf>
    <xf numFmtId="165" fontId="34" fillId="0" borderId="0" applyFont="true" applyBorder="false" applyAlignment="true" applyProtection="false">
      <alignment horizontal="general" vertical="bottom" textRotation="0" wrapText="false" indent="0" shrinkToFit="false"/>
    </xf>
    <xf numFmtId="165" fontId="35" fillId="0" borderId="1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6" fontId="35" fillId="0" borderId="1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35" fillId="0" borderId="1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6" fillId="0" borderId="0" applyFont="true" applyBorder="false" applyAlignment="true" applyProtection="false">
      <alignment horizontal="general" vertical="bottom" textRotation="0" wrapText="false" indent="0" shrinkToFit="false"/>
    </xf>
    <xf numFmtId="165" fontId="37" fillId="0" borderId="9" applyFont="true" applyBorder="true" applyAlignment="true" applyProtection="false">
      <alignment horizontal="general" vertical="bottom" textRotation="0" wrapText="false" indent="0" shrinkToFit="false"/>
    </xf>
    <xf numFmtId="165" fontId="36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23" borderId="8" applyFont="true" applyBorder="true" applyAlignment="true" applyProtection="false">
      <alignment horizontal="general" vertical="bottom" textRotation="0" wrapText="false" indent="0" shrinkToFit="false"/>
    </xf>
    <xf numFmtId="165" fontId="38" fillId="0" borderId="0" applyFont="true" applyBorder="false" applyAlignment="true" applyProtection="false">
      <alignment horizontal="general" vertical="bottom" textRotation="0" wrapText="false" indent="0" shrinkToFit="false"/>
    </xf>
    <xf numFmtId="165" fontId="39" fillId="3" borderId="0" applyFont="true" applyBorder="false" applyAlignment="true" applyProtection="false">
      <alignment horizontal="general" vertical="bottom" textRotation="0" wrapText="false" indent="0" shrinkToFit="false"/>
    </xf>
  </cellStyleXfs>
  <cellXfs count="81"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0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5" fontId="41" fillId="0" borderId="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28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5" fontId="4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28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7" fontId="43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44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4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7" fontId="44" fillId="0" borderId="1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44" fillId="0" borderId="1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28" fillId="5" borderId="1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28" fillId="5" borderId="13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28" fillId="0" borderId="1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44" fillId="8" borderId="1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44" fillId="8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44" fillId="8" borderId="15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7" fontId="44" fillId="20" borderId="1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44" fillId="20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28" fillId="20" borderId="1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28" fillId="20" borderId="15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7" fontId="28" fillId="0" borderId="1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28" fillId="0" borderId="1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28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28" fillId="0" borderId="1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45" fillId="0" borderId="1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8" fontId="28" fillId="20" borderId="1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28" fillId="20" borderId="15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8" fontId="28" fillId="0" borderId="1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28" fillId="0" borderId="1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28" fillId="0" borderId="18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28" fillId="0" borderId="1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8" fontId="28" fillId="0" borderId="18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28" fillId="24" borderId="1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28" fillId="24" borderId="2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28" fillId="24" borderId="2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8" fontId="28" fillId="24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8" fillId="24" borderId="1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7" fontId="44" fillId="8" borderId="1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44" fillId="8" borderId="1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28" fillId="24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28" fillId="20" borderId="15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28" fillId="0" borderId="2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28" fillId="0" borderId="2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28" fillId="0" borderId="2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46" fillId="0" borderId="1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46" fillId="24" borderId="1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46" fillId="24" borderId="1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46" fillId="24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46" fillId="24" borderId="1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5" fontId="46" fillId="24" borderId="1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47" fillId="8" borderId="1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47" fillId="8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47" fillId="8" borderId="1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47" fillId="8" borderId="1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47" fillId="8" borderId="15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7" fontId="47" fillId="20" borderId="1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47" fillId="20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46" fillId="20" borderId="1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46" fillId="20" borderId="1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46" fillId="20" borderId="15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7" fontId="45" fillId="24" borderId="1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45" fillId="24" borderId="1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45" fillId="24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45" fillId="24" borderId="1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7" fontId="46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46" fillId="0" borderId="1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46" fillId="0" borderId="1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46" fillId="0" borderId="1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7" fontId="46" fillId="0" borderId="1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48" fillId="0" borderId="2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46" fillId="0" borderId="2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46" fillId="0" borderId="2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8" fontId="44" fillId="0" borderId="1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8" fontId="49" fillId="0" borderId="10" xfId="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40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8" fontId="40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8" fontId="40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8" fontId="40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5" fontId="4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10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akcent 1 2" xfId="26"/>
    <cellStyle name="20% - akcent 2 2" xfId="27"/>
    <cellStyle name="20% - akcent 3 2" xfId="28"/>
    <cellStyle name="20% - akcent 4 2" xfId="29"/>
    <cellStyle name="20% - akcent 5 2" xfId="30"/>
    <cellStyle name="20% - akcent 6 2" xfId="31"/>
    <cellStyle name="40% - Accent1" xfId="32"/>
    <cellStyle name="40% - Accent2" xfId="33"/>
    <cellStyle name="40% - Accent3" xfId="34"/>
    <cellStyle name="40% - Accent4" xfId="35"/>
    <cellStyle name="40% - Accent5" xfId="36"/>
    <cellStyle name="40% - Accent6" xfId="37"/>
    <cellStyle name="40% - akcent 1 2" xfId="38"/>
    <cellStyle name="40% - akcent 2 2" xfId="39"/>
    <cellStyle name="40% - akcent 3 2" xfId="40"/>
    <cellStyle name="40% - akcent 4 2" xfId="41"/>
    <cellStyle name="40% - akcent 5 2" xfId="42"/>
    <cellStyle name="40% - akcent 6 2" xfId="43"/>
    <cellStyle name="60% - Accent1" xfId="44"/>
    <cellStyle name="60% - Accent2" xfId="45"/>
    <cellStyle name="60% - Accent3" xfId="46"/>
    <cellStyle name="60% - Accent4" xfId="47"/>
    <cellStyle name="60% - Accent5" xfId="48"/>
    <cellStyle name="60% - Accent6" xfId="49"/>
    <cellStyle name="60% - akcent 1 2" xfId="50"/>
    <cellStyle name="60% - akcent 2 2" xfId="51"/>
    <cellStyle name="60% - akcent 3 2" xfId="52"/>
    <cellStyle name="60% - akcent 4 2" xfId="53"/>
    <cellStyle name="60% - akcent 5 2" xfId="54"/>
    <cellStyle name="60% - akcent 6 2" xfId="55"/>
    <cellStyle name="Accent1" xfId="56"/>
    <cellStyle name="Accent2" xfId="57"/>
    <cellStyle name="Accent3" xfId="58"/>
    <cellStyle name="Accent4" xfId="59"/>
    <cellStyle name="Accent5" xfId="60"/>
    <cellStyle name="Accent6" xfId="61"/>
    <cellStyle name="Akcent 1 2" xfId="62"/>
    <cellStyle name="Akcent 2 2" xfId="63"/>
    <cellStyle name="Akcent 3 2" xfId="64"/>
    <cellStyle name="Akcent 4 2" xfId="65"/>
    <cellStyle name="Akcent 5 2" xfId="66"/>
    <cellStyle name="Akcent 6 2" xfId="67"/>
    <cellStyle name="Bad 1" xfId="68"/>
    <cellStyle name="Calculation" xfId="69"/>
    <cellStyle name="Check Cell" xfId="70"/>
    <cellStyle name="Dane wejściowe 2" xfId="71"/>
    <cellStyle name="Dane wyjściowe 2" xfId="72"/>
    <cellStyle name="Dobre 2" xfId="73"/>
    <cellStyle name="Explanatory Text" xfId="74"/>
    <cellStyle name="Good 2" xfId="75"/>
    <cellStyle name="Heading 1 3" xfId="76"/>
    <cellStyle name="Heading 2 4" xfId="77"/>
    <cellStyle name="Heading 3" xfId="78"/>
    <cellStyle name="Heading 4" xfId="79"/>
    <cellStyle name="Input" xfId="80"/>
    <cellStyle name="Komórka połączona 2" xfId="81"/>
    <cellStyle name="Komórka zaznaczona 2" xfId="82"/>
    <cellStyle name="Linked Cell" xfId="83"/>
    <cellStyle name="Nagłówek 1 2" xfId="84"/>
    <cellStyle name="Nagłówek 2 2" xfId="85"/>
    <cellStyle name="Nagłówek 3 2" xfId="86"/>
    <cellStyle name="Nagłówek 4 2" xfId="87"/>
    <cellStyle name="Neutral 5" xfId="88"/>
    <cellStyle name="Neutralne 2" xfId="89"/>
    <cellStyle name="Normalny 2" xfId="90"/>
    <cellStyle name="Normalny 3" xfId="91"/>
    <cellStyle name="Normalny 3 2" xfId="92"/>
    <cellStyle name="Normalny 3_ASFALT" xfId="93"/>
    <cellStyle name="Normalny 4" xfId="94"/>
    <cellStyle name="Normalny 5" xfId="95"/>
    <cellStyle name="Note 2" xfId="96"/>
    <cellStyle name="Note 3" xfId="97"/>
    <cellStyle name="Note 3 2" xfId="98"/>
    <cellStyle name="Note 6" xfId="99"/>
    <cellStyle name="Obliczenia 2" xfId="100"/>
    <cellStyle name="Output" xfId="101"/>
    <cellStyle name="Suma 2" xfId="102"/>
    <cellStyle name="Tekst objaśnienia 2" xfId="103"/>
    <cellStyle name="Tekst ostrzeżenia 2" xfId="104"/>
    <cellStyle name="Terespol" xfId="105"/>
    <cellStyle name="TerespolA" xfId="106"/>
    <cellStyle name="TerespolD" xfId="107"/>
    <cellStyle name="Title" xfId="108"/>
    <cellStyle name="Total" xfId="109"/>
    <cellStyle name="Tytuł 2" xfId="110"/>
    <cellStyle name="Uwaga 2" xfId="111"/>
    <cellStyle name="Warning Text" xfId="112"/>
    <cellStyle name="Złe 2" xfId="113"/>
  </cellStyles>
  <dxfs count="1">
    <dxf>
      <font>
        <name val="Times New Roman"/>
        <charset val="238"/>
        <family val="0"/>
        <b val="0"/>
        <i val="0"/>
        <strike val="0"/>
        <outline val="0"/>
        <shadow val="0"/>
        <color rgb="FFFFFFFF"/>
        <sz val="10"/>
        <u val="none"/>
      </font>
      <numFmt numFmtId="164" formatCode="#"/>
      <border diagonalUp="false" diagonalDown="false">
        <left style="thin"/>
        <right style="thin"/>
        <top style="thin"/>
        <bottom style="thin"/>
        <diagonal/>
      </border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Pakiet Office 2007–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4" activeCellId="0" sqref="G24"/>
    </sheetView>
  </sheetViews>
  <sheetFormatPr defaultColWidth="9.1484375" defaultRowHeight="11.25" customHeight="false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10.14"/>
    <col collapsed="false" customWidth="true" hidden="false" outlineLevel="0" max="3" min="3" style="1" width="51.89"/>
    <col collapsed="false" customWidth="true" hidden="false" outlineLevel="0" max="4" min="4" style="1" width="6.14"/>
    <col collapsed="false" customWidth="true" hidden="false" outlineLevel="0" max="5" min="5" style="1" width="10.71"/>
    <col collapsed="false" customWidth="true" hidden="false" outlineLevel="0" max="6" min="6" style="1" width="12.38"/>
    <col collapsed="false" customWidth="true" hidden="false" outlineLevel="0" max="7" min="7" style="1" width="15.85"/>
    <col collapsed="false" customWidth="true" hidden="false" outlineLevel="0" max="8" min="8" style="1" width="6.71"/>
    <col collapsed="false" customWidth="false" hidden="false" outlineLevel="0" max="10" min="9" style="1" width="9.14"/>
    <col collapsed="false" customWidth="true" hidden="false" outlineLevel="0" max="11" min="11" style="1" width="2.71"/>
    <col collapsed="false" customWidth="true" hidden="false" outlineLevel="0" max="12" min="12" style="1" width="5.71"/>
    <col collapsed="false" customWidth="true" hidden="false" outlineLevel="0" max="13" min="13" style="1" width="12.57"/>
    <col collapsed="false" customWidth="true" hidden="false" outlineLevel="0" max="14" min="14" style="1" width="59.57"/>
    <col collapsed="false" customWidth="true" hidden="false" outlineLevel="0" max="15" min="15" style="1" width="9.42"/>
    <col collapsed="false" customWidth="true" hidden="false" outlineLevel="0" max="16" min="16" style="1" width="13.29"/>
    <col collapsed="false" customWidth="true" hidden="true" outlineLevel="0" max="17" min="17" style="1" width="11.57"/>
    <col collapsed="false" customWidth="false" hidden="false" outlineLevel="0" max="16384" min="18" style="1" width="9.14"/>
  </cols>
  <sheetData>
    <row r="1" customFormat="false" ht="27.6" hidden="false" customHeight="tru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2.65" hidden="false" customHeight="false" outlineLevel="0" collapsed="false">
      <c r="A2" s="3"/>
      <c r="B2" s="4"/>
      <c r="C2" s="4"/>
      <c r="D2" s="4"/>
      <c r="E2" s="4"/>
      <c r="F2" s="4"/>
      <c r="G2" s="5"/>
    </row>
    <row r="3" customFormat="false" ht="16.4" hidden="false" customHeight="true" outlineLevel="0" collapsed="false">
      <c r="A3" s="6" t="s">
        <v>1</v>
      </c>
      <c r="B3" s="6"/>
      <c r="C3" s="6"/>
      <c r="D3" s="6"/>
      <c r="E3" s="6"/>
      <c r="F3" s="6"/>
      <c r="G3" s="6"/>
    </row>
    <row r="4" customFormat="false" ht="24.6" hidden="false" customHeight="true" outlineLevel="0" collapsed="false">
      <c r="A4" s="7" t="s">
        <v>2</v>
      </c>
      <c r="B4" s="7"/>
      <c r="C4" s="7"/>
      <c r="D4" s="7"/>
      <c r="E4" s="7"/>
      <c r="F4" s="7"/>
      <c r="G4" s="7"/>
    </row>
    <row r="5" customFormat="false" ht="23.85" hidden="false" customHeight="true" outlineLevel="0" collapsed="false">
      <c r="A5" s="8" t="s">
        <v>3</v>
      </c>
      <c r="B5" s="8"/>
      <c r="C5" s="8"/>
      <c r="D5" s="8"/>
      <c r="E5" s="8"/>
      <c r="F5" s="8"/>
      <c r="G5" s="8"/>
    </row>
    <row r="6" customFormat="false" ht="12.65" hidden="false" customHeight="false" outlineLevel="0" collapsed="false">
      <c r="A6" s="8"/>
      <c r="B6" s="9"/>
      <c r="C6" s="9"/>
      <c r="D6" s="9"/>
      <c r="E6" s="9"/>
      <c r="F6" s="9"/>
      <c r="G6" s="9"/>
    </row>
    <row r="7" customFormat="false" ht="35.05" hidden="false" customHeight="false" outlineLevel="0" collapsed="false">
      <c r="A7" s="10" t="s">
        <v>4</v>
      </c>
      <c r="B7" s="11" t="s">
        <v>5</v>
      </c>
      <c r="C7" s="10" t="s">
        <v>6</v>
      </c>
      <c r="D7" s="10" t="s">
        <v>7</v>
      </c>
      <c r="E7" s="10" t="s">
        <v>8</v>
      </c>
      <c r="F7" s="10" t="s">
        <v>9</v>
      </c>
      <c r="G7" s="10" t="s">
        <v>10</v>
      </c>
    </row>
    <row r="8" customFormat="false" ht="12.65" hidden="false" customHeight="false" outlineLevel="0" collapsed="false">
      <c r="A8" s="12" t="n">
        <v>1</v>
      </c>
      <c r="B8" s="13" t="n">
        <v>2</v>
      </c>
      <c r="C8" s="12" t="n">
        <v>3</v>
      </c>
      <c r="D8" s="12" t="n">
        <v>4</v>
      </c>
      <c r="E8" s="12" t="n">
        <v>5</v>
      </c>
      <c r="F8" s="12" t="n">
        <v>6</v>
      </c>
      <c r="G8" s="12" t="n">
        <v>7</v>
      </c>
    </row>
    <row r="9" customFormat="false" ht="15.5" hidden="false" customHeight="true" outlineLevel="0" collapsed="false">
      <c r="A9" s="14"/>
      <c r="B9" s="15"/>
      <c r="C9" s="16" t="s">
        <v>11</v>
      </c>
      <c r="D9" s="15"/>
      <c r="E9" s="15"/>
      <c r="F9" s="15"/>
      <c r="G9" s="17"/>
    </row>
    <row r="10" customFormat="false" ht="26.7" hidden="false" customHeight="true" outlineLevel="0" collapsed="false">
      <c r="A10" s="14"/>
      <c r="B10" s="18"/>
      <c r="C10" s="19" t="s">
        <v>12</v>
      </c>
      <c r="D10" s="20"/>
      <c r="E10" s="20"/>
      <c r="F10" s="20"/>
      <c r="G10" s="21"/>
    </row>
    <row r="11" customFormat="false" ht="15.5" hidden="false" customHeight="true" outlineLevel="0" collapsed="false">
      <c r="A11" s="14" t="n">
        <v>1</v>
      </c>
      <c r="B11" s="22" t="s">
        <v>13</v>
      </c>
      <c r="C11" s="23" t="s">
        <v>14</v>
      </c>
      <c r="D11" s="24" t="s">
        <v>15</v>
      </c>
      <c r="E11" s="24" t="n">
        <v>0.1</v>
      </c>
      <c r="F11" s="25"/>
      <c r="G11" s="26" t="str">
        <f aca="false">IF(F11="","",PRODUCT(E11,F11))</f>
        <v/>
      </c>
    </row>
    <row r="12" customFormat="false" ht="15.5" hidden="false" customHeight="true" outlineLevel="0" collapsed="false">
      <c r="A12" s="14"/>
      <c r="B12" s="18"/>
      <c r="C12" s="19" t="s">
        <v>16</v>
      </c>
      <c r="D12" s="20"/>
      <c r="E12" s="20"/>
      <c r="F12" s="27"/>
      <c r="G12" s="28"/>
    </row>
    <row r="13" customFormat="false" ht="26.7" hidden="false" customHeight="true" outlineLevel="0" collapsed="false">
      <c r="A13" s="14" t="n">
        <v>2</v>
      </c>
      <c r="B13" s="22" t="s">
        <v>17</v>
      </c>
      <c r="C13" s="23" t="s">
        <v>18</v>
      </c>
      <c r="D13" s="24" t="s">
        <v>19</v>
      </c>
      <c r="E13" s="24" t="n">
        <v>800</v>
      </c>
      <c r="F13" s="25"/>
      <c r="G13" s="26" t="str">
        <f aca="false">IF(F13="","",PRODUCT(E13,F13))</f>
        <v/>
      </c>
    </row>
    <row r="14" customFormat="false" ht="15.5" hidden="false" customHeight="true" outlineLevel="0" collapsed="false">
      <c r="A14" s="14"/>
      <c r="B14" s="18"/>
      <c r="C14" s="19" t="s">
        <v>20</v>
      </c>
      <c r="D14" s="20"/>
      <c r="E14" s="20"/>
      <c r="F14" s="27"/>
      <c r="G14" s="28"/>
    </row>
    <row r="15" customFormat="false" ht="26.7" hidden="false" customHeight="true" outlineLevel="0" collapsed="false">
      <c r="A15" s="14" t="n">
        <v>3</v>
      </c>
      <c r="B15" s="22" t="s">
        <v>21</v>
      </c>
      <c r="C15" s="23" t="s">
        <v>22</v>
      </c>
      <c r="D15" s="24" t="s">
        <v>23</v>
      </c>
      <c r="E15" s="24" t="n">
        <v>0.08</v>
      </c>
      <c r="F15" s="25"/>
      <c r="G15" s="26" t="str">
        <f aca="false">IF(F15="","",PRODUCT(E15,F15))</f>
        <v/>
      </c>
    </row>
    <row r="16" customFormat="false" ht="15.5" hidden="false" customHeight="true" outlineLevel="0" collapsed="false">
      <c r="A16" s="14"/>
      <c r="B16" s="18"/>
      <c r="C16" s="19" t="s">
        <v>24</v>
      </c>
      <c r="D16" s="20"/>
      <c r="E16" s="20"/>
      <c r="F16" s="27"/>
      <c r="G16" s="28"/>
    </row>
    <row r="17" customFormat="false" ht="26.7" hidden="false" customHeight="true" outlineLevel="0" collapsed="false">
      <c r="A17" s="14" t="n">
        <v>4</v>
      </c>
      <c r="B17" s="22" t="s">
        <v>25</v>
      </c>
      <c r="C17" s="23" t="s">
        <v>26</v>
      </c>
      <c r="D17" s="24" t="s">
        <v>27</v>
      </c>
      <c r="E17" s="29" t="n">
        <v>54</v>
      </c>
      <c r="F17" s="25"/>
      <c r="G17" s="26" t="str">
        <f aca="false">IF(F17="","",PRODUCT(E17,F17))</f>
        <v/>
      </c>
    </row>
    <row r="18" customFormat="false" ht="15.5" hidden="false" customHeight="true" outlineLevel="0" collapsed="false">
      <c r="A18" s="14" t="n">
        <v>5</v>
      </c>
      <c r="B18" s="22" t="s">
        <v>25</v>
      </c>
      <c r="C18" s="23" t="s">
        <v>28</v>
      </c>
      <c r="D18" s="24" t="s">
        <v>27</v>
      </c>
      <c r="E18" s="29" t="n">
        <v>22</v>
      </c>
      <c r="F18" s="25"/>
      <c r="G18" s="26" t="str">
        <f aca="false">IF(F18="","",PRODUCT(E18,F18))</f>
        <v/>
      </c>
    </row>
    <row r="19" customFormat="false" ht="15.5" hidden="false" customHeight="true" outlineLevel="0" collapsed="false">
      <c r="A19" s="14" t="n">
        <v>6</v>
      </c>
      <c r="B19" s="22" t="s">
        <v>25</v>
      </c>
      <c r="C19" s="23" t="s">
        <v>29</v>
      </c>
      <c r="D19" s="24" t="s">
        <v>19</v>
      </c>
      <c r="E19" s="29" t="n">
        <v>2</v>
      </c>
      <c r="F19" s="25"/>
      <c r="G19" s="26" t="str">
        <f aca="false">IF(F19="","",PRODUCT(E19,F19))</f>
        <v/>
      </c>
    </row>
    <row r="20" customFormat="false" ht="26.7" hidden="false" customHeight="true" outlineLevel="0" collapsed="false">
      <c r="A20" s="14" t="n">
        <v>7</v>
      </c>
      <c r="B20" s="22" t="s">
        <v>25</v>
      </c>
      <c r="C20" s="23" t="s">
        <v>30</v>
      </c>
      <c r="D20" s="24" t="s">
        <v>27</v>
      </c>
      <c r="E20" s="29" t="n">
        <v>100</v>
      </c>
      <c r="F20" s="25"/>
      <c r="G20" s="26" t="str">
        <f aca="false">IF(F20="","",PRODUCT(E20,F20))</f>
        <v/>
      </c>
    </row>
    <row r="21" customFormat="false" ht="37.9" hidden="false" customHeight="true" outlineLevel="0" collapsed="false">
      <c r="A21" s="14" t="n">
        <v>8</v>
      </c>
      <c r="B21" s="22" t="s">
        <v>25</v>
      </c>
      <c r="C21" s="23" t="s">
        <v>31</v>
      </c>
      <c r="D21" s="24" t="s">
        <v>32</v>
      </c>
      <c r="E21" s="29" t="n">
        <v>75</v>
      </c>
      <c r="F21" s="25"/>
      <c r="G21" s="26" t="str">
        <f aca="false">IF(F21="","",PRODUCT(E21,F21))</f>
        <v/>
      </c>
    </row>
    <row r="22" customFormat="false" ht="15.5" hidden="false" customHeight="true" outlineLevel="0" collapsed="false">
      <c r="A22" s="14" t="n">
        <v>9</v>
      </c>
      <c r="B22" s="30" t="s">
        <v>25</v>
      </c>
      <c r="C22" s="31" t="s">
        <v>33</v>
      </c>
      <c r="D22" s="32" t="s">
        <v>19</v>
      </c>
      <c r="E22" s="33" t="n">
        <v>25</v>
      </c>
      <c r="F22" s="25"/>
      <c r="G22" s="26" t="str">
        <f aca="false">IF(F22="","",PRODUCT(E22,F22))</f>
        <v/>
      </c>
    </row>
    <row r="23" customFormat="false" ht="15.5" hidden="false" customHeight="true" outlineLevel="0" collapsed="false">
      <c r="A23" s="14"/>
      <c r="B23" s="18"/>
      <c r="C23" s="19" t="s">
        <v>34</v>
      </c>
      <c r="D23" s="20"/>
      <c r="E23" s="27"/>
      <c r="F23" s="27"/>
      <c r="G23" s="28"/>
    </row>
    <row r="24" customFormat="false" ht="26.7" hidden="false" customHeight="true" outlineLevel="0" collapsed="false">
      <c r="A24" s="14" t="n">
        <v>10</v>
      </c>
      <c r="B24" s="34" t="s">
        <v>35</v>
      </c>
      <c r="C24" s="35" t="s">
        <v>36</v>
      </c>
      <c r="D24" s="36" t="s">
        <v>32</v>
      </c>
      <c r="E24" s="37" t="n">
        <v>550</v>
      </c>
      <c r="F24" s="38"/>
      <c r="G24" s="26" t="str">
        <f aca="false">IF(F24="","",PRODUCT(E24,F24))</f>
        <v/>
      </c>
    </row>
    <row r="25" customFormat="false" ht="15.5" hidden="false" customHeight="true" outlineLevel="0" collapsed="false">
      <c r="A25" s="14"/>
      <c r="B25" s="39"/>
      <c r="C25" s="16" t="s">
        <v>37</v>
      </c>
      <c r="D25" s="15"/>
      <c r="E25" s="15"/>
      <c r="F25" s="40"/>
      <c r="G25" s="17"/>
    </row>
    <row r="26" customFormat="false" ht="15.5" hidden="false" customHeight="true" outlineLevel="0" collapsed="false">
      <c r="A26" s="14"/>
      <c r="B26" s="18"/>
      <c r="C26" s="19" t="s">
        <v>38</v>
      </c>
      <c r="D26" s="20"/>
      <c r="E26" s="20"/>
      <c r="F26" s="27"/>
      <c r="G26" s="28"/>
    </row>
    <row r="27" customFormat="false" ht="37.9" hidden="false" customHeight="true" outlineLevel="0" collapsed="false">
      <c r="A27" s="14" t="n">
        <v>11</v>
      </c>
      <c r="B27" s="24" t="s">
        <v>39</v>
      </c>
      <c r="C27" s="23" t="s">
        <v>40</v>
      </c>
      <c r="D27" s="24" t="s">
        <v>19</v>
      </c>
      <c r="E27" s="24" t="n">
        <v>457.86</v>
      </c>
      <c r="F27" s="25"/>
      <c r="G27" s="26" t="str">
        <f aca="false">IF(F27="","",PRODUCT(E27,F27))</f>
        <v/>
      </c>
    </row>
    <row r="28" customFormat="false" ht="15.5" hidden="false" customHeight="true" outlineLevel="0" collapsed="false">
      <c r="A28" s="14"/>
      <c r="B28" s="18"/>
      <c r="C28" s="19" t="s">
        <v>41</v>
      </c>
      <c r="D28" s="20"/>
      <c r="E28" s="20"/>
      <c r="F28" s="27"/>
      <c r="G28" s="28"/>
    </row>
    <row r="29" customFormat="false" ht="37.9" hidden="false" customHeight="true" outlineLevel="0" collapsed="false">
      <c r="A29" s="14" t="n">
        <v>12</v>
      </c>
      <c r="B29" s="22" t="s">
        <v>42</v>
      </c>
      <c r="C29" s="23" t="s">
        <v>43</v>
      </c>
      <c r="D29" s="24" t="s">
        <v>19</v>
      </c>
      <c r="E29" s="24" t="n">
        <v>114.41</v>
      </c>
      <c r="F29" s="25"/>
      <c r="G29" s="26" t="str">
        <f aca="false">IF(F29="","",PRODUCT(E29,F29))</f>
        <v/>
      </c>
    </row>
    <row r="30" customFormat="false" ht="15.5" hidden="false" customHeight="true" outlineLevel="0" collapsed="false">
      <c r="A30" s="14"/>
      <c r="B30" s="18"/>
      <c r="C30" s="19" t="s">
        <v>44</v>
      </c>
      <c r="D30" s="20"/>
      <c r="E30" s="20"/>
      <c r="F30" s="27"/>
      <c r="G30" s="28"/>
    </row>
    <row r="31" customFormat="false" ht="37.9" hidden="false" customHeight="true" outlineLevel="0" collapsed="false">
      <c r="A31" s="14" t="n">
        <v>13</v>
      </c>
      <c r="B31" s="22" t="s">
        <v>45</v>
      </c>
      <c r="C31" s="23" t="s">
        <v>46</v>
      </c>
      <c r="D31" s="41" t="s">
        <v>32</v>
      </c>
      <c r="E31" s="41" t="n">
        <v>950</v>
      </c>
      <c r="F31" s="25"/>
      <c r="G31" s="26" t="str">
        <f aca="false">IF(F31="","",PRODUCT(E31,F31))</f>
        <v/>
      </c>
    </row>
    <row r="32" customFormat="false" ht="37.9" hidden="false" customHeight="true" outlineLevel="0" collapsed="false">
      <c r="A32" s="14" t="n">
        <v>14</v>
      </c>
      <c r="B32" s="22" t="s">
        <v>45</v>
      </c>
      <c r="C32" s="23" t="s">
        <v>47</v>
      </c>
      <c r="D32" s="41" t="s">
        <v>32</v>
      </c>
      <c r="E32" s="41" t="n">
        <v>610</v>
      </c>
      <c r="F32" s="25"/>
      <c r="G32" s="26" t="str">
        <f aca="false">IF(F32="","",PRODUCT(E32,F32))</f>
        <v/>
      </c>
    </row>
    <row r="33" customFormat="false" ht="15.5" hidden="false" customHeight="true" outlineLevel="0" collapsed="false">
      <c r="A33" s="14"/>
      <c r="B33" s="39"/>
      <c r="C33" s="16" t="s">
        <v>48</v>
      </c>
      <c r="D33" s="15"/>
      <c r="E33" s="15"/>
      <c r="F33" s="40"/>
      <c r="G33" s="17"/>
    </row>
    <row r="34" customFormat="false" ht="26.7" hidden="false" customHeight="true" outlineLevel="0" collapsed="false">
      <c r="A34" s="14"/>
      <c r="B34" s="18"/>
      <c r="C34" s="19" t="s">
        <v>49</v>
      </c>
      <c r="D34" s="20"/>
      <c r="E34" s="20"/>
      <c r="F34" s="27"/>
      <c r="G34" s="28"/>
    </row>
    <row r="35" customFormat="false" ht="37.9" hidden="false" customHeight="true" outlineLevel="0" collapsed="false">
      <c r="A35" s="14" t="n">
        <v>15</v>
      </c>
      <c r="B35" s="22" t="s">
        <v>50</v>
      </c>
      <c r="C35" s="23" t="s">
        <v>51</v>
      </c>
      <c r="D35" s="24" t="s">
        <v>32</v>
      </c>
      <c r="E35" s="24" t="n">
        <v>1090</v>
      </c>
      <c r="F35" s="25"/>
      <c r="G35" s="26" t="str">
        <f aca="false">IF(F35="","",PRODUCT(E35,F35))</f>
        <v/>
      </c>
    </row>
    <row r="36" customFormat="false" ht="26.7" hidden="false" customHeight="true" outlineLevel="0" collapsed="false">
      <c r="A36" s="14"/>
      <c r="B36" s="18"/>
      <c r="C36" s="19" t="s">
        <v>52</v>
      </c>
      <c r="D36" s="20"/>
      <c r="E36" s="20"/>
      <c r="F36" s="27"/>
      <c r="G36" s="28"/>
    </row>
    <row r="37" customFormat="false" ht="26.7" hidden="false" customHeight="true" outlineLevel="0" collapsed="false">
      <c r="A37" s="14" t="n">
        <v>16</v>
      </c>
      <c r="B37" s="22" t="s">
        <v>53</v>
      </c>
      <c r="C37" s="23" t="s">
        <v>54</v>
      </c>
      <c r="D37" s="24" t="s">
        <v>32</v>
      </c>
      <c r="E37" s="24" t="n">
        <v>1030</v>
      </c>
      <c r="F37" s="25"/>
      <c r="G37" s="26" t="str">
        <f aca="false">IF(F37="","",PRODUCT(E37,F37))</f>
        <v/>
      </c>
    </row>
    <row r="38" customFormat="false" ht="26.7" hidden="false" customHeight="true" outlineLevel="0" collapsed="false">
      <c r="A38" s="14"/>
      <c r="B38" s="18"/>
      <c r="C38" s="19" t="s">
        <v>55</v>
      </c>
      <c r="D38" s="20"/>
      <c r="E38" s="20"/>
      <c r="F38" s="27"/>
      <c r="G38" s="28"/>
    </row>
    <row r="39" customFormat="false" ht="15.5" hidden="false" customHeight="true" outlineLevel="0" collapsed="false">
      <c r="A39" s="14" t="n">
        <v>17</v>
      </c>
      <c r="B39" s="22" t="s">
        <v>53</v>
      </c>
      <c r="C39" s="23" t="s">
        <v>56</v>
      </c>
      <c r="D39" s="24" t="s">
        <v>32</v>
      </c>
      <c r="E39" s="24" t="n">
        <v>40</v>
      </c>
      <c r="F39" s="25"/>
      <c r="G39" s="26" t="str">
        <f aca="false">IF(F39="","",PRODUCT(E39,F39))</f>
        <v/>
      </c>
    </row>
    <row r="40" customFormat="false" ht="26.7" hidden="false" customHeight="true" outlineLevel="0" collapsed="false">
      <c r="A40" s="14"/>
      <c r="B40" s="18"/>
      <c r="C40" s="19" t="s">
        <v>57</v>
      </c>
      <c r="D40" s="20"/>
      <c r="E40" s="20"/>
      <c r="F40" s="27"/>
      <c r="G40" s="28"/>
    </row>
    <row r="41" customFormat="false" ht="15.5" hidden="false" customHeight="true" outlineLevel="0" collapsed="false">
      <c r="A41" s="14" t="n">
        <v>18</v>
      </c>
      <c r="B41" s="22" t="s">
        <v>53</v>
      </c>
      <c r="C41" s="23" t="s">
        <v>58</v>
      </c>
      <c r="D41" s="24" t="s">
        <v>32</v>
      </c>
      <c r="E41" s="24" t="n">
        <v>180</v>
      </c>
      <c r="F41" s="25"/>
      <c r="G41" s="26" t="str">
        <f aca="false">IF(F41="","",PRODUCT(E41,F41))</f>
        <v/>
      </c>
    </row>
    <row r="42" customFormat="false" ht="26.7" hidden="false" customHeight="true" outlineLevel="0" collapsed="false">
      <c r="A42" s="14" t="n">
        <v>19</v>
      </c>
      <c r="B42" s="22" t="s">
        <v>53</v>
      </c>
      <c r="C42" s="23" t="s">
        <v>59</v>
      </c>
      <c r="D42" s="24" t="s">
        <v>32</v>
      </c>
      <c r="E42" s="24" t="n">
        <v>175</v>
      </c>
      <c r="F42" s="25"/>
      <c r="G42" s="26" t="str">
        <f aca="false">IF(F42="","",PRODUCT(E42,F42))</f>
        <v/>
      </c>
    </row>
    <row r="43" customFormat="false" ht="15.5" hidden="false" customHeight="true" outlineLevel="0" collapsed="false">
      <c r="A43" s="14"/>
      <c r="B43" s="18"/>
      <c r="C43" s="19" t="s">
        <v>60</v>
      </c>
      <c r="D43" s="20"/>
      <c r="E43" s="20"/>
      <c r="F43" s="27"/>
      <c r="G43" s="28"/>
    </row>
    <row r="44" customFormat="false" ht="26.7" hidden="false" customHeight="true" outlineLevel="0" collapsed="false">
      <c r="A44" s="14" t="n">
        <v>20</v>
      </c>
      <c r="B44" s="22" t="s">
        <v>61</v>
      </c>
      <c r="C44" s="23" t="s">
        <v>62</v>
      </c>
      <c r="D44" s="24" t="s">
        <v>32</v>
      </c>
      <c r="E44" s="24" t="n">
        <f aca="false">E37+E39</f>
        <v>1070</v>
      </c>
      <c r="F44" s="25"/>
      <c r="G44" s="26" t="str">
        <f aca="false">IF(F44="","",PRODUCT(E44,F44))</f>
        <v/>
      </c>
    </row>
    <row r="45" customFormat="false" ht="15.5" hidden="false" customHeight="true" outlineLevel="0" collapsed="false">
      <c r="A45" s="14" t="n">
        <v>21</v>
      </c>
      <c r="B45" s="22" t="s">
        <v>63</v>
      </c>
      <c r="C45" s="23" t="s">
        <v>64</v>
      </c>
      <c r="D45" s="24" t="s">
        <v>32</v>
      </c>
      <c r="E45" s="24" t="n">
        <f aca="false">E50</f>
        <v>620</v>
      </c>
      <c r="F45" s="25"/>
      <c r="G45" s="26" t="str">
        <f aca="false">IF(F45="","",PRODUCT(E45,F45))</f>
        <v/>
      </c>
    </row>
    <row r="46" customFormat="false" ht="26.7" hidden="false" customHeight="true" outlineLevel="0" collapsed="false">
      <c r="A46" s="14" t="n">
        <v>22</v>
      </c>
      <c r="B46" s="22" t="s">
        <v>63</v>
      </c>
      <c r="C46" s="23" t="s">
        <v>65</v>
      </c>
      <c r="D46" s="24" t="s">
        <v>32</v>
      </c>
      <c r="E46" s="24" t="n">
        <f aca="false">E37-140</f>
        <v>890</v>
      </c>
      <c r="F46" s="25"/>
      <c r="G46" s="26" t="str">
        <f aca="false">IF(F46="","",PRODUCT(E46,F46))</f>
        <v/>
      </c>
    </row>
    <row r="47" customFormat="false" ht="26.7" hidden="false" customHeight="true" outlineLevel="0" collapsed="false">
      <c r="A47" s="14" t="n">
        <v>23</v>
      </c>
      <c r="B47" s="22" t="s">
        <v>63</v>
      </c>
      <c r="C47" s="23" t="s">
        <v>66</v>
      </c>
      <c r="D47" s="24" t="s">
        <v>32</v>
      </c>
      <c r="E47" s="24" t="n">
        <f aca="false">E50</f>
        <v>620</v>
      </c>
      <c r="F47" s="25"/>
      <c r="G47" s="26" t="str">
        <f aca="false">IF(F47="","",PRODUCT(E47,F47))</f>
        <v/>
      </c>
    </row>
    <row r="48" customFormat="false" ht="15.5" hidden="false" customHeight="true" outlineLevel="0" collapsed="false">
      <c r="A48" s="14"/>
      <c r="B48" s="39"/>
      <c r="C48" s="16" t="s">
        <v>67</v>
      </c>
      <c r="D48" s="15"/>
      <c r="E48" s="15"/>
      <c r="F48" s="40"/>
      <c r="G48" s="17"/>
    </row>
    <row r="49" customFormat="false" ht="15.5" hidden="false" customHeight="true" outlineLevel="0" collapsed="false">
      <c r="A49" s="14"/>
      <c r="B49" s="18"/>
      <c r="C49" s="19" t="s">
        <v>68</v>
      </c>
      <c r="D49" s="20"/>
      <c r="E49" s="20"/>
      <c r="F49" s="27"/>
      <c r="G49" s="28"/>
    </row>
    <row r="50" customFormat="false" ht="26.7" hidden="false" customHeight="true" outlineLevel="0" collapsed="false">
      <c r="A50" s="14" t="n">
        <v>24</v>
      </c>
      <c r="B50" s="22" t="s">
        <v>69</v>
      </c>
      <c r="C50" s="23" t="s">
        <v>70</v>
      </c>
      <c r="D50" s="24" t="s">
        <v>32</v>
      </c>
      <c r="E50" s="24" t="n">
        <v>620</v>
      </c>
      <c r="F50" s="25"/>
      <c r="G50" s="26" t="str">
        <f aca="false">IF(F50="","",PRODUCT(E50,F50))</f>
        <v/>
      </c>
    </row>
    <row r="51" customFormat="false" ht="15.5" hidden="false" customHeight="true" outlineLevel="0" collapsed="false">
      <c r="A51" s="14"/>
      <c r="B51" s="18"/>
      <c r="C51" s="19" t="s">
        <v>71</v>
      </c>
      <c r="D51" s="20"/>
      <c r="E51" s="20"/>
      <c r="F51" s="27"/>
      <c r="G51" s="28"/>
    </row>
    <row r="52" customFormat="false" ht="26.7" hidden="false" customHeight="true" outlineLevel="0" collapsed="false">
      <c r="A52" s="14" t="n">
        <v>25</v>
      </c>
      <c r="B52" s="22" t="s">
        <v>72</v>
      </c>
      <c r="C52" s="23" t="s">
        <v>73</v>
      </c>
      <c r="D52" s="24" t="s">
        <v>32</v>
      </c>
      <c r="E52" s="24" t="n">
        <v>600</v>
      </c>
      <c r="F52" s="25"/>
      <c r="G52" s="26" t="str">
        <f aca="false">IF(F52="","",PRODUCT(E52,F52))</f>
        <v/>
      </c>
    </row>
    <row r="53" customFormat="false" ht="15.5" hidden="false" customHeight="true" outlineLevel="0" collapsed="false">
      <c r="A53" s="14"/>
      <c r="B53" s="39"/>
      <c r="C53" s="16" t="s">
        <v>74</v>
      </c>
      <c r="D53" s="15"/>
      <c r="E53" s="15"/>
      <c r="F53" s="40"/>
      <c r="G53" s="17"/>
    </row>
    <row r="54" customFormat="false" ht="15.5" hidden="false" customHeight="true" outlineLevel="0" collapsed="false">
      <c r="A54" s="14"/>
      <c r="B54" s="18"/>
      <c r="C54" s="19" t="s">
        <v>75</v>
      </c>
      <c r="D54" s="42"/>
      <c r="E54" s="42"/>
      <c r="F54" s="42"/>
      <c r="G54" s="42"/>
    </row>
    <row r="55" customFormat="false" ht="26.7" hidden="false" customHeight="true" outlineLevel="0" collapsed="false">
      <c r="A55" s="14" t="n">
        <v>26</v>
      </c>
      <c r="B55" s="43" t="s">
        <v>76</v>
      </c>
      <c r="C55" s="44" t="s">
        <v>77</v>
      </c>
      <c r="D55" s="45" t="s">
        <v>27</v>
      </c>
      <c r="E55" s="45" t="n">
        <v>30</v>
      </c>
      <c r="F55" s="25"/>
      <c r="G55" s="26" t="str">
        <f aca="false">IF(F55="","",PRODUCT(E55,F55))</f>
        <v/>
      </c>
    </row>
    <row r="56" customFormat="false" ht="37.9" hidden="false" customHeight="true" outlineLevel="0" collapsed="false">
      <c r="A56" s="14" t="n">
        <v>27</v>
      </c>
      <c r="B56" s="43" t="s">
        <v>76</v>
      </c>
      <c r="C56" s="44" t="s">
        <v>78</v>
      </c>
      <c r="D56" s="45" t="s">
        <v>27</v>
      </c>
      <c r="E56" s="45" t="n">
        <v>105</v>
      </c>
      <c r="F56" s="25"/>
      <c r="G56" s="26" t="str">
        <f aca="false">IF(F56="","",PRODUCT(E56,F56))</f>
        <v/>
      </c>
    </row>
    <row r="57" customFormat="false" ht="15.5" hidden="false" customHeight="true" outlineLevel="0" collapsed="false">
      <c r="A57" s="14"/>
      <c r="B57" s="18"/>
      <c r="C57" s="19" t="s">
        <v>79</v>
      </c>
      <c r="D57" s="42"/>
      <c r="E57" s="42"/>
      <c r="F57" s="42"/>
      <c r="G57" s="42"/>
    </row>
    <row r="58" customFormat="false" ht="26.7" hidden="false" customHeight="true" outlineLevel="0" collapsed="false">
      <c r="A58" s="14" t="n">
        <v>28</v>
      </c>
      <c r="B58" s="43" t="s">
        <v>80</v>
      </c>
      <c r="C58" s="44" t="s">
        <v>81</v>
      </c>
      <c r="D58" s="45" t="s">
        <v>27</v>
      </c>
      <c r="E58" s="45" t="n">
        <v>35</v>
      </c>
      <c r="F58" s="25"/>
      <c r="G58" s="26" t="str">
        <f aca="false">IF(F58="","",PRODUCT(E58,F58))</f>
        <v/>
      </c>
    </row>
    <row r="59" customFormat="false" ht="15.5" hidden="false" customHeight="true" outlineLevel="0" collapsed="false">
      <c r="A59" s="14"/>
      <c r="B59" s="18"/>
      <c r="C59" s="19" t="s">
        <v>82</v>
      </c>
      <c r="D59" s="42"/>
      <c r="E59" s="42"/>
      <c r="F59" s="42"/>
      <c r="G59" s="42"/>
    </row>
    <row r="60" customFormat="false" ht="26.7" hidden="false" customHeight="true" outlineLevel="0" collapsed="false">
      <c r="A60" s="14" t="n">
        <v>29</v>
      </c>
      <c r="B60" s="43" t="s">
        <v>83</v>
      </c>
      <c r="C60" s="44" t="s">
        <v>84</v>
      </c>
      <c r="D60" s="45" t="s">
        <v>32</v>
      </c>
      <c r="E60" s="45" t="n">
        <v>40</v>
      </c>
      <c r="F60" s="25"/>
      <c r="G60" s="26" t="str">
        <f aca="false">IF(F60="","",PRODUCT(E60,F60))</f>
        <v/>
      </c>
    </row>
    <row r="61" customFormat="false" ht="26.7" hidden="false" customHeight="true" outlineLevel="0" collapsed="false">
      <c r="A61" s="14" t="n">
        <v>30</v>
      </c>
      <c r="B61" s="43" t="s">
        <v>83</v>
      </c>
      <c r="C61" s="44" t="s">
        <v>85</v>
      </c>
      <c r="D61" s="45" t="s">
        <v>32</v>
      </c>
      <c r="E61" s="45" t="n">
        <v>140</v>
      </c>
      <c r="F61" s="25"/>
      <c r="G61" s="26" t="str">
        <f aca="false">IF(F61="","",PRODUCT(E61,F61))</f>
        <v/>
      </c>
    </row>
    <row r="62" customFormat="false" ht="15.5" hidden="false" customHeight="true" outlineLevel="0" collapsed="false">
      <c r="A62" s="14"/>
      <c r="B62" s="18"/>
      <c r="C62" s="19" t="s">
        <v>86</v>
      </c>
      <c r="D62" s="42"/>
      <c r="E62" s="42"/>
      <c r="F62" s="42"/>
      <c r="G62" s="42"/>
    </row>
    <row r="63" customFormat="false" ht="26.7" hidden="false" customHeight="true" outlineLevel="0" collapsed="false">
      <c r="A63" s="14" t="n">
        <v>31</v>
      </c>
      <c r="B63" s="22" t="s">
        <v>87</v>
      </c>
      <c r="C63" s="23" t="s">
        <v>88</v>
      </c>
      <c r="D63" s="24" t="s">
        <v>89</v>
      </c>
      <c r="E63" s="24" t="n">
        <v>2</v>
      </c>
      <c r="F63" s="25"/>
      <c r="G63" s="26" t="str">
        <f aca="false">IF(F63="","",PRODUCT(E63,F63))</f>
        <v/>
      </c>
    </row>
    <row r="64" customFormat="false" ht="15.5" hidden="false" customHeight="true" outlineLevel="0" collapsed="false">
      <c r="A64" s="14"/>
      <c r="B64" s="39"/>
      <c r="C64" s="16" t="s">
        <v>90</v>
      </c>
      <c r="D64" s="15"/>
      <c r="E64" s="15"/>
      <c r="F64" s="40"/>
      <c r="G64" s="17"/>
    </row>
    <row r="65" customFormat="false" ht="15.5" hidden="false" customHeight="true" outlineLevel="0" collapsed="false">
      <c r="A65" s="14"/>
      <c r="B65" s="18"/>
      <c r="C65" s="19" t="s">
        <v>91</v>
      </c>
      <c r="D65" s="20"/>
      <c r="E65" s="20"/>
      <c r="F65" s="27"/>
      <c r="G65" s="28"/>
    </row>
    <row r="66" customFormat="false" ht="15.5" hidden="false" customHeight="true" outlineLevel="0" collapsed="false">
      <c r="A66" s="46" t="n">
        <v>32</v>
      </c>
      <c r="B66" s="47" t="s">
        <v>92</v>
      </c>
      <c r="C66" s="48" t="s">
        <v>93</v>
      </c>
      <c r="D66" s="49" t="s">
        <v>32</v>
      </c>
      <c r="E66" s="49" t="n">
        <v>200</v>
      </c>
      <c r="F66" s="50"/>
      <c r="G66" s="26" t="str">
        <f aca="false">IF(F66="","",PRODUCT(E66,F66))</f>
        <v/>
      </c>
    </row>
    <row r="67" customFormat="false" ht="26.7" hidden="false" customHeight="true" outlineLevel="0" collapsed="false">
      <c r="A67" s="51" t="n">
        <v>33</v>
      </c>
      <c r="B67" s="47" t="s">
        <v>92</v>
      </c>
      <c r="C67" s="48" t="s">
        <v>94</v>
      </c>
      <c r="D67" s="49" t="s">
        <v>32</v>
      </c>
      <c r="E67" s="49" t="n">
        <f aca="false">E66</f>
        <v>200</v>
      </c>
      <c r="F67" s="50"/>
      <c r="G67" s="26" t="str">
        <f aca="false">IF(F67="","",PRODUCT(E67,F67))</f>
        <v/>
      </c>
    </row>
    <row r="68" customFormat="false" ht="15.5" hidden="false" customHeight="true" outlineLevel="0" collapsed="false">
      <c r="A68" s="46"/>
      <c r="B68" s="52"/>
      <c r="C68" s="53" t="s">
        <v>95</v>
      </c>
      <c r="D68" s="54"/>
      <c r="E68" s="54"/>
      <c r="F68" s="55"/>
      <c r="G68" s="56"/>
    </row>
    <row r="69" customFormat="false" ht="15.5" hidden="false" customHeight="true" outlineLevel="0" collapsed="false">
      <c r="A69" s="46"/>
      <c r="B69" s="57"/>
      <c r="C69" s="58" t="s">
        <v>96</v>
      </c>
      <c r="D69" s="59"/>
      <c r="E69" s="59"/>
      <c r="F69" s="60"/>
      <c r="G69" s="61"/>
    </row>
    <row r="70" customFormat="false" ht="15.5" hidden="false" customHeight="true" outlineLevel="0" collapsed="false">
      <c r="A70" s="14" t="n">
        <v>34</v>
      </c>
      <c r="B70" s="62" t="s">
        <v>97</v>
      </c>
      <c r="C70" s="63" t="s">
        <v>98</v>
      </c>
      <c r="D70" s="64" t="s">
        <v>89</v>
      </c>
      <c r="E70" s="64" t="n">
        <v>3</v>
      </c>
      <c r="F70" s="65"/>
      <c r="G70" s="26" t="str">
        <f aca="false">IF(F70="","",PRODUCT(E70,F70))</f>
        <v/>
      </c>
    </row>
    <row r="71" customFormat="false" ht="15.5" hidden="false" customHeight="true" outlineLevel="0" collapsed="false">
      <c r="A71" s="14" t="n">
        <v>35</v>
      </c>
      <c r="B71" s="62" t="s">
        <v>97</v>
      </c>
      <c r="C71" s="63" t="s">
        <v>99</v>
      </c>
      <c r="D71" s="64" t="s">
        <v>89</v>
      </c>
      <c r="E71" s="64" t="n">
        <v>3</v>
      </c>
      <c r="F71" s="65"/>
      <c r="G71" s="26" t="str">
        <f aca="false">IF(F71="","",PRODUCT(E71,F71))</f>
        <v/>
      </c>
    </row>
    <row r="72" customFormat="false" ht="37.9" hidden="false" customHeight="true" outlineLevel="0" collapsed="false">
      <c r="A72" s="46" t="n">
        <v>36</v>
      </c>
      <c r="B72" s="66" t="s">
        <v>97</v>
      </c>
      <c r="C72" s="67" t="s">
        <v>100</v>
      </c>
      <c r="D72" s="66" t="s">
        <v>27</v>
      </c>
      <c r="E72" s="68" t="n">
        <v>32</v>
      </c>
      <c r="F72" s="69"/>
      <c r="G72" s="26" t="str">
        <f aca="false">IF(F72="","",PRODUCT(E72,F72))</f>
        <v/>
      </c>
    </row>
    <row r="73" customFormat="false" ht="26.7" hidden="false" customHeight="true" outlineLevel="0" collapsed="false">
      <c r="A73" s="46"/>
      <c r="B73" s="52"/>
      <c r="C73" s="53" t="s">
        <v>101</v>
      </c>
      <c r="D73" s="54"/>
      <c r="E73" s="55"/>
      <c r="F73" s="55"/>
      <c r="G73" s="56"/>
    </row>
    <row r="74" customFormat="false" ht="37.9" hidden="false" customHeight="true" outlineLevel="0" collapsed="false">
      <c r="A74" s="46" t="n">
        <v>37</v>
      </c>
      <c r="B74" s="70" t="s">
        <v>39</v>
      </c>
      <c r="C74" s="67" t="s">
        <v>102</v>
      </c>
      <c r="D74" s="66" t="s">
        <v>19</v>
      </c>
      <c r="E74" s="68" t="n">
        <v>201.5</v>
      </c>
      <c r="F74" s="69"/>
      <c r="G74" s="26" t="str">
        <f aca="false">IF(F74="","",PRODUCT(E74,F74))</f>
        <v/>
      </c>
    </row>
    <row r="75" customFormat="false" ht="37.9" hidden="false" customHeight="true" outlineLevel="0" collapsed="false">
      <c r="A75" s="46" t="n">
        <v>38</v>
      </c>
      <c r="B75" s="70" t="s">
        <v>42</v>
      </c>
      <c r="C75" s="67" t="s">
        <v>103</v>
      </c>
      <c r="D75" s="66" t="s">
        <v>19</v>
      </c>
      <c r="E75" s="68" t="n">
        <f aca="false">E74-E76</f>
        <v>175.5</v>
      </c>
      <c r="F75" s="69"/>
      <c r="G75" s="26" t="str">
        <f aca="false">IF(F75="","",PRODUCT(E75,F75))</f>
        <v/>
      </c>
    </row>
    <row r="76" customFormat="false" ht="37.9" hidden="false" customHeight="true" outlineLevel="0" collapsed="false">
      <c r="A76" s="46" t="n">
        <v>39</v>
      </c>
      <c r="B76" s="70" t="s">
        <v>42</v>
      </c>
      <c r="C76" s="67" t="s">
        <v>104</v>
      </c>
      <c r="D76" s="66" t="s">
        <v>19</v>
      </c>
      <c r="E76" s="68" t="n">
        <v>26</v>
      </c>
      <c r="F76" s="69"/>
      <c r="G76" s="26" t="str">
        <f aca="false">IF(F76="","",PRODUCT(E76,F76))</f>
        <v/>
      </c>
    </row>
    <row r="77" customFormat="false" ht="26.7" hidden="false" customHeight="true" outlineLevel="0" collapsed="false">
      <c r="A77" s="46" t="n">
        <v>40</v>
      </c>
      <c r="B77" s="70" t="s">
        <v>105</v>
      </c>
      <c r="C77" s="67" t="s">
        <v>106</v>
      </c>
      <c r="D77" s="66" t="s">
        <v>27</v>
      </c>
      <c r="E77" s="68" t="n">
        <v>65</v>
      </c>
      <c r="F77" s="69"/>
      <c r="G77" s="26" t="str">
        <f aca="false">IF(F77="","",PRODUCT(E77,F77))</f>
        <v/>
      </c>
    </row>
    <row r="78" customFormat="false" ht="37.9" hidden="false" customHeight="true" outlineLevel="0" collapsed="false">
      <c r="A78" s="46" t="n">
        <v>41</v>
      </c>
      <c r="B78" s="47" t="s">
        <v>105</v>
      </c>
      <c r="C78" s="48" t="s">
        <v>107</v>
      </c>
      <c r="D78" s="49" t="s">
        <v>89</v>
      </c>
      <c r="E78" s="49" t="n">
        <v>6</v>
      </c>
      <c r="F78" s="50"/>
      <c r="G78" s="26" t="str">
        <f aca="false">IF(F78="","",PRODUCT(E78,F78))</f>
        <v/>
      </c>
    </row>
    <row r="79" customFormat="false" ht="26.7" hidden="false" customHeight="true" outlineLevel="0" collapsed="false">
      <c r="A79" s="46" t="n">
        <v>42</v>
      </c>
      <c r="B79" s="47" t="s">
        <v>108</v>
      </c>
      <c r="C79" s="48" t="s">
        <v>109</v>
      </c>
      <c r="D79" s="49" t="s">
        <v>32</v>
      </c>
      <c r="E79" s="49" t="n">
        <v>16</v>
      </c>
      <c r="F79" s="50"/>
      <c r="G79" s="26" t="str">
        <f aca="false">IF(F79="","",PRODUCT(E79,F79))</f>
        <v/>
      </c>
    </row>
    <row r="80" customFormat="false" ht="26.7" hidden="false" customHeight="true" outlineLevel="0" collapsed="false">
      <c r="A80" s="46" t="n">
        <v>43</v>
      </c>
      <c r="B80" s="66" t="s">
        <v>110</v>
      </c>
      <c r="C80" s="67" t="s">
        <v>111</v>
      </c>
      <c r="D80" s="49" t="s">
        <v>27</v>
      </c>
      <c r="E80" s="49" t="n">
        <v>12</v>
      </c>
      <c r="F80" s="50"/>
      <c r="G80" s="26" t="str">
        <f aca="false">IF(F80="","",PRODUCT(E80,F80))</f>
        <v/>
      </c>
    </row>
    <row r="81" customFormat="false" ht="15.5" hidden="false" customHeight="true" outlineLevel="0" collapsed="false">
      <c r="A81" s="46"/>
      <c r="B81" s="52"/>
      <c r="C81" s="53" t="s">
        <v>112</v>
      </c>
      <c r="D81" s="54"/>
      <c r="E81" s="54"/>
      <c r="F81" s="55"/>
      <c r="G81" s="56"/>
    </row>
    <row r="82" customFormat="false" ht="26.7" hidden="false" customHeight="true" outlineLevel="0" collapsed="false">
      <c r="A82" s="46" t="n">
        <v>44</v>
      </c>
      <c r="B82" s="71" t="s">
        <v>113</v>
      </c>
      <c r="C82" s="67" t="s">
        <v>114</v>
      </c>
      <c r="D82" s="66" t="s">
        <v>27</v>
      </c>
      <c r="E82" s="68" t="n">
        <v>54</v>
      </c>
      <c r="F82" s="69"/>
      <c r="G82" s="26" t="str">
        <f aca="false">IF(F82="","",PRODUCT(E82,F82))</f>
        <v/>
      </c>
    </row>
    <row r="83" customFormat="false" ht="37.9" hidden="false" customHeight="true" outlineLevel="0" collapsed="false">
      <c r="A83" s="46" t="n">
        <v>45</v>
      </c>
      <c r="B83" s="71" t="s">
        <v>113</v>
      </c>
      <c r="C83" s="72" t="s">
        <v>115</v>
      </c>
      <c r="D83" s="73" t="s">
        <v>116</v>
      </c>
      <c r="E83" s="73" t="n">
        <v>1</v>
      </c>
      <c r="F83" s="69"/>
      <c r="G83" s="26" t="str">
        <f aca="false">IF(F83="","",PRODUCT(E83,F83))</f>
        <v/>
      </c>
    </row>
    <row r="84" customFormat="false" ht="37.9" hidden="false" customHeight="true" outlineLevel="0" collapsed="false">
      <c r="A84" s="51" t="n">
        <v>46</v>
      </c>
      <c r="B84" s="71" t="s">
        <v>113</v>
      </c>
      <c r="C84" s="48" t="s">
        <v>117</v>
      </c>
      <c r="D84" s="49" t="s">
        <v>15</v>
      </c>
      <c r="E84" s="49" t="n">
        <v>0.1</v>
      </c>
      <c r="F84" s="50"/>
      <c r="G84" s="26" t="str">
        <f aca="false">IF(F84="","",PRODUCT(E84,F84))</f>
        <v/>
      </c>
    </row>
    <row r="85" customFormat="false" ht="15.5" hidden="false" customHeight="true" outlineLevel="0" collapsed="false">
      <c r="A85" s="74" t="s">
        <v>118</v>
      </c>
      <c r="B85" s="74"/>
      <c r="C85" s="74"/>
      <c r="D85" s="74"/>
      <c r="E85" s="74"/>
      <c r="F85" s="74"/>
      <c r="G85" s="75" t="n">
        <f aca="false">SUM(G11,G13,G15,G17:G22,G24,G27,G29,G31:G32,G35,G37,G39,G41,G42,G44:G47,G50,G52,G55:G56,G58,G60:G61,G63,G66:G67,G70:G72,G74:G80,G82:G84)</f>
        <v>0</v>
      </c>
    </row>
    <row r="86" customFormat="false" ht="15.5" hidden="false" customHeight="true" outlineLevel="0" collapsed="false">
      <c r="A86" s="74" t="s">
        <v>119</v>
      </c>
      <c r="B86" s="74"/>
      <c r="C86" s="74"/>
      <c r="D86" s="74"/>
      <c r="E86" s="74"/>
      <c r="F86" s="74"/>
      <c r="G86" s="75" t="n">
        <f aca="false">PRODUCT(G85*0.23)</f>
        <v>0</v>
      </c>
    </row>
    <row r="87" customFormat="false" ht="15.5" hidden="false" customHeight="true" outlineLevel="0" collapsed="false">
      <c r="A87" s="74" t="s">
        <v>120</v>
      </c>
      <c r="B87" s="74"/>
      <c r="C87" s="74"/>
      <c r="D87" s="74"/>
      <c r="E87" s="74"/>
      <c r="F87" s="74"/>
      <c r="G87" s="75" t="n">
        <f aca="false">SUM(G85:G86)</f>
        <v>0</v>
      </c>
    </row>
    <row r="88" customFormat="false" ht="11.25" hidden="false" customHeight="false" outlineLevel="0" collapsed="false">
      <c r="A88" s="76"/>
      <c r="B88" s="77"/>
      <c r="C88" s="77"/>
      <c r="D88" s="78"/>
      <c r="E88" s="79"/>
      <c r="F88" s="77"/>
      <c r="G88" s="77"/>
    </row>
    <row r="93" customFormat="false" ht="11.25" hidden="false" customHeight="true" outlineLevel="0" collapsed="false">
      <c r="D93" s="80"/>
      <c r="E93" s="80"/>
      <c r="F93" s="80"/>
      <c r="G93" s="80"/>
    </row>
    <row r="94" customFormat="false" ht="12.65" hidden="false" customHeight="false" outlineLevel="0" collapsed="false">
      <c r="D94" s="80"/>
      <c r="E94" s="80"/>
      <c r="F94" s="80"/>
      <c r="G94" s="80"/>
    </row>
    <row r="95" customFormat="false" ht="11.25" hidden="false" customHeight="true" outlineLevel="0" collapsed="false">
      <c r="D95" s="80" t="s">
        <v>121</v>
      </c>
      <c r="E95" s="80"/>
      <c r="F95" s="80"/>
      <c r="G95" s="80"/>
    </row>
    <row r="96" customFormat="false" ht="11.25" hidden="false" customHeight="false" outlineLevel="0" collapsed="false">
      <c r="D96" s="80"/>
      <c r="E96" s="80"/>
      <c r="F96" s="80"/>
      <c r="G96" s="80"/>
    </row>
    <row r="97" customFormat="false" ht="11.25" hidden="false" customHeight="false" outlineLevel="0" collapsed="false">
      <c r="D97" s="80"/>
      <c r="E97" s="80"/>
      <c r="F97" s="80"/>
      <c r="G97" s="80"/>
    </row>
    <row r="98" customFormat="false" ht="11.25" hidden="false" customHeight="false" outlineLevel="0" collapsed="false">
      <c r="D98" s="80"/>
      <c r="E98" s="80"/>
      <c r="F98" s="80"/>
      <c r="G98" s="80"/>
    </row>
    <row r="99" customFormat="false" ht="11.25" hidden="false" customHeight="false" outlineLevel="0" collapsed="false">
      <c r="D99" s="80"/>
      <c r="E99" s="80"/>
      <c r="F99" s="80"/>
      <c r="G99" s="80"/>
    </row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3">
    <mergeCell ref="A1:G1"/>
    <mergeCell ref="B2:F2"/>
    <mergeCell ref="A3:G3"/>
    <mergeCell ref="A4:G4"/>
    <mergeCell ref="A5:G5"/>
    <mergeCell ref="D54:G54"/>
    <mergeCell ref="D57:G57"/>
    <mergeCell ref="D59:G59"/>
    <mergeCell ref="D62:G62"/>
    <mergeCell ref="A85:F85"/>
    <mergeCell ref="A86:F86"/>
    <mergeCell ref="A87:F87"/>
    <mergeCell ref="D95:G99"/>
  </mergeCells>
  <conditionalFormatting sqref="G85:G87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true" verticalCentered="false"/>
  <pageMargins left="0.700694444444445" right="0.700694444444445" top="0.752083333333333" bottom="1.06805555555556" header="0.511811023622047" footer="0.752083333333333"/>
  <pageSetup paperSize="9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>&amp;C&amp;8strona: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191</TotalTime>
  <Application>LibreOffice/26.2.4.2$Windows_X86_64 LibreOffice_project/0229ac93fcf0d7cbc6376066c6f35021cef002dc</Application>
  <AppVersion>15.0000</AppVersion>
  <Company>DHV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2009-01-07T14:45:29Z</dcterms:created>
  <dc:creator>DHV</dc:creator>
  <dc:description/>
  <dc:language>pl-PL</dc:language>
  <cp:lastModifiedBy/>
  <cp:lastPrinted>2026-07-06T08:46:29Z</cp:lastPrinted>
  <dcterms:modified xsi:type="dcterms:W3CDTF">2026-07-06T09:04:30Z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