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<sst xmlns="http://schemas.openxmlformats.org/spreadsheetml/2006/main" count="161" uniqueCount="121">
  <si>
    <t xml:space="preserve">Załącznik nr 5
Znak sprawy: ZDP.DT.3.261.11.2026</t>
  </si>
  <si>
    <r>
      <rPr>
        <b val="true"/>
        <sz val="12"/>
        <rFont val="Arial"/>
        <family val="2"/>
        <charset val="238"/>
      </rPr>
      <t xml:space="preserve">KOSZTORYS OFERTOWY
</t>
    </r>
    <r>
      <rPr>
        <b val="true"/>
        <sz val="10"/>
        <rFont val="Arial"/>
        <family val="2"/>
        <charset val="238"/>
      </rPr>
      <t xml:space="preserve">Przebudowa dróg powiatowych nr 3745W Jeżewo – droga 561 oraz nr 3747W Jeżewo – Młotkowo</t>
    </r>
  </si>
  <si>
    <t xml:space="preserve">Lp.</t>
  </si>
  <si>
    <t xml:space="preserve">Podstawa</t>
  </si>
  <si>
    <t xml:space="preserve">Opis</t>
  </si>
  <si>
    <t xml:space="preserve">Jedn. przedm.</t>
  </si>
  <si>
    <t xml:space="preserve">Ilość</t>
  </si>
  <si>
    <t xml:space="preserve">Cena jedn.</t>
  </si>
  <si>
    <t xml:space="preserve">Wartość</t>
  </si>
  <si>
    <t xml:space="preserve">45100000-8</t>
  </si>
  <si>
    <t xml:space="preserve">Przygotowanie terenu pod budowę</t>
  </si>
  <si>
    <t xml:space="preserve">1
d.1</t>
  </si>
  <si>
    <t xml:space="preserve">KNR 2-01
0119-03</t>
  </si>
  <si>
    <r>
      <rPr>
        <sz val="8"/>
        <rFont val="Arial"/>
        <family val="2"/>
        <charset val="238"/>
      </rPr>
      <t xml:space="preserve">Roboty pomiarowe przy liniowych robotach ziemnych - trasa drogi w terenie równinnym wraz z inwentaryzacją</t>
    </r>
    <r>
      <rPr>
        <sz val="8"/>
        <rFont val="Times New Roman"/>
        <family val="1"/>
        <charset val="238"/>
      </rPr>
      <t xml:space="preserve"> </t>
    </r>
    <r>
      <rPr>
        <sz val="8"/>
        <rFont val="Arial"/>
        <family val="2"/>
        <charset val="238"/>
      </rPr>
      <t xml:space="preserve">powykonawczą</t>
    </r>
  </si>
  <si>
    <t xml:space="preserve">km</t>
  </si>
  <si>
    <t xml:space="preserve">2
d.1</t>
  </si>
  <si>
    <t xml:space="preserve">KNR AT-03 0102-01</t>
  </si>
  <si>
    <t xml:space="preserve">Roboty remontowe - frezowanie istniejącej nawierzchni bitumicznej w celu prawidłowego nadania spadków o gr. do 2-3 cm z wywozem materiału  do 10 km oraz wcinki, część. materiału na pobocza</t>
  </si>
  <si>
    <r>
      <rPr>
        <sz val="8"/>
        <color rgb="FF000000"/>
        <rFont val="Arial"/>
        <family val="2"/>
        <charset val="238"/>
      </rPr>
      <t xml:space="preserve">m</t>
    </r>
    <r>
      <rPr>
        <vertAlign val="superscript"/>
        <sz val="8"/>
        <color rgb="FF000000"/>
        <rFont val="Arial"/>
        <family val="2"/>
        <charset val="238"/>
      </rPr>
      <t xml:space="preserve">2</t>
    </r>
  </si>
  <si>
    <t xml:space="preserve">3
d.1</t>
  </si>
  <si>
    <t xml:space="preserve">KNR 2-31
0815-02
analogia</t>
  </si>
  <si>
    <t xml:space="preserve">Rozebranie chodników z kostki brukowej betonowej wraz z wywozem materiału poza teren budowy</t>
  </si>
  <si>
    <t xml:space="preserve">4
d.1</t>
  </si>
  <si>
    <t xml:space="preserve">Rozebranie zjazdów w obrębie poszerzenia wraz z oczyszczeniem i przekazaniem materiału właścicielom posesji</t>
  </si>
  <si>
    <t xml:space="preserve">45233222-1</t>
  </si>
  <si>
    <t xml:space="preserve">Roboty budowlane w zakresie nawierzchni jezdni</t>
  </si>
  <si>
    <t xml:space="preserve">5
d.2</t>
  </si>
  <si>
    <t xml:space="preserve">KNNR 6 0102-
02</t>
  </si>
  <si>
    <r>
      <rPr>
        <sz val="8"/>
        <rFont val="Arial"/>
        <family val="2"/>
        <charset val="238"/>
      </rPr>
      <t xml:space="preserve">Koryta gł. 20 cm wykonywane w gruntach kat. II-IV na poszerzeniach jezdni
Krotność</t>
    </r>
    <r>
      <rPr>
        <sz val="8"/>
        <rFont val="Times New Roman"/>
        <family val="1"/>
        <charset val="238"/>
      </rPr>
      <t xml:space="preserve"> </t>
    </r>
    <r>
      <rPr>
        <sz val="8"/>
        <rFont val="Arial"/>
        <family val="2"/>
        <charset val="238"/>
      </rPr>
      <t xml:space="preserve">= 2</t>
    </r>
  </si>
  <si>
    <t xml:space="preserve">6
d.2</t>
  </si>
  <si>
    <t xml:space="preserve">KNR 4-01
0108-03</t>
  </si>
  <si>
    <r>
      <rPr>
        <sz val="8"/>
        <rFont val="Arial"/>
        <family val="2"/>
        <charset val="238"/>
      </rPr>
      <t xml:space="preserve">Wywóz ziemi samochodami skrzyniowymi na odległość</t>
    </r>
    <r>
      <rPr>
        <sz val="8"/>
        <rFont val="Times New Roman"/>
        <family val="1"/>
        <charset val="238"/>
      </rPr>
      <t xml:space="preserve"> </t>
    </r>
    <r>
      <rPr>
        <sz val="8"/>
        <rFont val="Arial"/>
        <family val="2"/>
        <charset val="238"/>
      </rPr>
      <t xml:space="preserve">do 10 km grunt.kat. IV</t>
    </r>
  </si>
  <si>
    <r>
      <rPr>
        <sz val="8"/>
        <color rgb="FF000000"/>
        <rFont val="Arial"/>
        <family val="2"/>
        <charset val="238"/>
      </rPr>
      <t xml:space="preserve">m</t>
    </r>
    <r>
      <rPr>
        <vertAlign val="superscript"/>
        <sz val="8"/>
        <color rgb="FF000000"/>
        <rFont val="Arial"/>
        <family val="2"/>
        <charset val="238"/>
      </rPr>
      <t xml:space="preserve">3</t>
    </r>
  </si>
  <si>
    <t xml:space="preserve">7
d.2</t>
  </si>
  <si>
    <t xml:space="preserve">KNNR 6 0103-
01</t>
  </si>
  <si>
    <t xml:space="preserve">Profilowanie i zagęszczanie podłoża wykonywane ręcznie w gruncie kat. II-IV pod warstwy konstrukcyjne nawierzchni</t>
  </si>
  <si>
    <t xml:space="preserve">8
d.2</t>
  </si>
  <si>
    <t xml:space="preserve">KNNR 6 0111-
02</t>
  </si>
  <si>
    <t xml:space="preserve">Podbudowy z gruntu stabilizowanego cementem w ilości 25 kg/m2, warstwa gr.15 cm</t>
  </si>
  <si>
    <t xml:space="preserve">9
d.2</t>
  </si>
  <si>
    <t xml:space="preserve">KNNR 6 0113-
02</t>
  </si>
  <si>
    <t xml:space="preserve">Warstwa dolna podbudowy z kruszyw łamanych 0/ 31,5 gr. 20 cm</t>
  </si>
  <si>
    <t xml:space="preserve">10
d.2</t>
  </si>
  <si>
    <t xml:space="preserve">KNNR 6 0401-
05</t>
  </si>
  <si>
    <t xml:space="preserve">Oporniki betonowe o wymiarach 12x25 cm bez ław na podsypce cementowo-piaskowej</t>
  </si>
  <si>
    <t xml:space="preserve">m</t>
  </si>
  <si>
    <t xml:space="preserve">11
d.2</t>
  </si>
  <si>
    <t xml:space="preserve">KNR 2-31
0402-04</t>
  </si>
  <si>
    <t xml:space="preserve">Ława pod krawężniki betonowa z oporem</t>
  </si>
  <si>
    <t xml:space="preserve">12
d.2</t>
  </si>
  <si>
    <t xml:space="preserve">KNNR 6 1005-
07</t>
  </si>
  <si>
    <t xml:space="preserve">Skropienie asfaltem nawierzchni drogowych</t>
  </si>
  <si>
    <t xml:space="preserve">13
d.2</t>
  </si>
  <si>
    <t xml:space="preserve">KNNR 6 0308-
02</t>
  </si>
  <si>
    <t xml:space="preserve">Nawierzchnie z mieszanek mineralno-bitumicznych asfaltowych o grubości 5 cm (warstwa wiążąca na poszerzeniu)</t>
  </si>
  <si>
    <t xml:space="preserve">14
d.2</t>
  </si>
  <si>
    <t xml:space="preserve">KNNR 6 1005-
06</t>
  </si>
  <si>
    <t xml:space="preserve">Oczyszczenie mechaniczne nawierzchni drogowych bitumicznych</t>
  </si>
  <si>
    <t xml:space="preserve">15
d.2</t>
  </si>
  <si>
    <t xml:space="preserve">16
d.2</t>
  </si>
  <si>
    <t xml:space="preserve">knr 2-31</t>
  </si>
  <si>
    <t xml:space="preserve">Nawierzchnie z mieszanek mineralno-bitumicznych asfaltowych o grub. śr. 75 kg/m2 (warstwa profilowa)</t>
  </si>
  <si>
    <t xml:space="preserve">t</t>
  </si>
  <si>
    <t xml:space="preserve">17
d.2</t>
  </si>
  <si>
    <t xml:space="preserve">KNR AT-03 0203-01</t>
  </si>
  <si>
    <t xml:space="preserve">Siatka szklana wstępnie zatapiana w asfalcie 120/ 120 kN na poszerzeniu</t>
  </si>
  <si>
    <t xml:space="preserve">18
d.2</t>
  </si>
  <si>
    <t xml:space="preserve">KNNR 6 0309-
02</t>
  </si>
  <si>
    <t xml:space="preserve">Nawierzchnie z mieszanek mineralno-bitumicznych asfaltowych o grubości 4 cm (warstwa ścieralna)</t>
  </si>
  <si>
    <t xml:space="preserve">19
d.2</t>
  </si>
  <si>
    <t xml:space="preserve">KNNR 6 0309-
01</t>
  </si>
  <si>
    <t xml:space="preserve">Nawierzchnie z mieszanek mineralno-bitumicznych asfaltowych o grubości 3 cm (warstwa ścieralna)</t>
  </si>
  <si>
    <t xml:space="preserve">20
d.2</t>
  </si>
  <si>
    <t xml:space="preserve">KNNR 6 0113-
05
analogia</t>
  </si>
  <si>
    <t xml:space="preserve">Umocnione pobocza z frezowin, grub. 10 cm</t>
  </si>
  <si>
    <t xml:space="preserve">21
d.2</t>
  </si>
  <si>
    <t xml:space="preserve">KNNR 6 1302-
02</t>
  </si>
  <si>
    <t xml:space="preserve">Oczyszczenie z odtworzeniem rowów z wyprofilowaniem dna i skarp wraz z wywozem urobku poza teren budowy</t>
  </si>
  <si>
    <t xml:space="preserve">Zjazdy i chodniki</t>
  </si>
  <si>
    <t xml:space="preserve">22
d.3</t>
  </si>
  <si>
    <t xml:space="preserve">KNNR 6 0101-
08</t>
  </si>
  <si>
    <r>
      <rPr>
        <sz val="8"/>
        <rFont val="Arial"/>
        <family val="2"/>
        <charset val="238"/>
      </rPr>
      <t xml:space="preserve">Koryta wykonywane ręcznie gł. 20 cm w gruncie na
powierzchni zjazdów wraz z wywozem urobku poza teren budowy
Krotność</t>
    </r>
    <r>
      <rPr>
        <sz val="8"/>
        <rFont val="Times New Roman"/>
        <family val="1"/>
        <charset val="238"/>
      </rPr>
      <t xml:space="preserve"> </t>
    </r>
    <r>
      <rPr>
        <sz val="8"/>
        <rFont val="Arial"/>
        <family val="2"/>
        <charset val="238"/>
      </rPr>
      <t xml:space="preserve">= 2</t>
    </r>
  </si>
  <si>
    <t xml:space="preserve">23
d.3</t>
  </si>
  <si>
    <r>
      <rPr>
        <sz val="8"/>
        <rFont val="Arial"/>
        <family val="2"/>
        <charset val="238"/>
      </rPr>
      <t xml:space="preserve">Koryta wykonywane ręcznie gł. 20 cm w gruncie na powierzchni dojść</t>
    </r>
    <r>
      <rPr>
        <sz val="8"/>
        <rFont val="Times New Roman"/>
        <family val="1"/>
        <charset val="238"/>
      </rPr>
      <t xml:space="preserve"> </t>
    </r>
    <r>
      <rPr>
        <sz val="8"/>
        <rFont val="Arial"/>
        <family val="2"/>
        <charset val="238"/>
      </rPr>
      <t xml:space="preserve">do furtekwraz z wywozem urobku
poza teren budowy</t>
    </r>
  </si>
  <si>
    <t xml:space="preserve">24
d.3</t>
  </si>
  <si>
    <t xml:space="preserve">25
d.3</t>
  </si>
  <si>
    <t xml:space="preserve">KNNR 6 0106-
02</t>
  </si>
  <si>
    <t xml:space="preserve">Warstwy odcinające zagęszczane ręcznie o grubości 10 cm</t>
  </si>
  <si>
    <t xml:space="preserve">26
d.3</t>
  </si>
  <si>
    <t xml:space="preserve">KNNR 6 0113-
06</t>
  </si>
  <si>
    <t xml:space="preserve">Warstwa górna podbudowy z kruszyw łamanych gr.
20 cm na powierzchni zjazdów z kruszywa łamanego</t>
  </si>
  <si>
    <t xml:space="preserve">27
d.3</t>
  </si>
  <si>
    <t xml:space="preserve">KNNR 6 0113-
05</t>
  </si>
  <si>
    <r>
      <rPr>
        <sz val="8"/>
        <rFont val="Arial"/>
        <family val="2"/>
        <charset val="238"/>
      </rPr>
      <t xml:space="preserve">Warstwa górna podbudowy z kruszyw łamanych gr. 10 cm na powierzchni dojść</t>
    </r>
    <r>
      <rPr>
        <sz val="8"/>
        <rFont val="Times New Roman"/>
        <family val="1"/>
        <charset val="238"/>
      </rPr>
      <t xml:space="preserve"> </t>
    </r>
    <r>
      <rPr>
        <sz val="8"/>
        <rFont val="Arial"/>
        <family val="2"/>
        <charset val="238"/>
      </rPr>
      <t xml:space="preserve">do furtek z kruszywa łamanego</t>
    </r>
  </si>
  <si>
    <t xml:space="preserve">28
d.3</t>
  </si>
  <si>
    <t xml:space="preserve">KNNR 6 0502-
03</t>
  </si>
  <si>
    <t xml:space="preserve">Zjazdy z kostki brukowej betonowej typu Holand koloru szarego grubości 8 cm na podsypce cementowo-piaskowej z wypełnieniem spoin piaskiem</t>
  </si>
  <si>
    <t xml:space="preserve">29
d.3</t>
  </si>
  <si>
    <t xml:space="preserve">KNNR 6 0502-
01</t>
  </si>
  <si>
    <t xml:space="preserve">Chodniki z kostki brukowej betonowej typu Holand koloru szarego grubości 6 cm na podsypce piaskowej z wypełnieniem spoin piaskiem</t>
  </si>
  <si>
    <t xml:space="preserve">30
d.3</t>
  </si>
  <si>
    <t xml:space="preserve">KNNR 6 0404-
03</t>
  </si>
  <si>
    <t xml:space="preserve">Obrzeża betonowe o wymiarach 30x8 cm na podsypce piaskowej, spoiny wypełnione piaskiem</t>
  </si>
  <si>
    <t xml:space="preserve">31
d.3</t>
  </si>
  <si>
    <t xml:space="preserve">KNNR 6 0401-
03</t>
  </si>
  <si>
    <t xml:space="preserve">Krawężniki betonowe wystające o wymiarach 15x30 cm bez ław na podsypce cementowo-piaskowej</t>
  </si>
  <si>
    <t xml:space="preserve">32
d.3</t>
  </si>
  <si>
    <t xml:space="preserve">Krawężniki betonowe wtopioneo wymiarach 15x22 cm bez ław na podsypce cementowo-piaskowej</t>
  </si>
  <si>
    <t xml:space="preserve">33
d.3</t>
  </si>
  <si>
    <t xml:space="preserve">34
d.3</t>
  </si>
  <si>
    <t xml:space="preserve">Regulacja wysokościowa zjazdów z kostki brukowej betonowej</t>
  </si>
  <si>
    <t xml:space="preserve">45233225-2</t>
  </si>
  <si>
    <t xml:space="preserve">Oznakowanie poziome</t>
  </si>
  <si>
    <t xml:space="preserve">35
d.4</t>
  </si>
  <si>
    <t xml:space="preserve">KNNR 6 0705-03</t>
  </si>
  <si>
    <t xml:space="preserve">Oznakowanie poziome jezdni wykonywane mechanicznie w technologii cienkowarstwowej farbą chlorokauczukową  wg Planu sytuacyjnego oznakowania- zał. nr 11 do SWZ</t>
  </si>
  <si>
    <t xml:space="preserve">kpl</t>
  </si>
  <si>
    <r>
      <rPr>
        <b val="true"/>
        <sz val="8"/>
        <rFont val="Arial"/>
        <family val="2"/>
        <charset val="238"/>
      </rPr>
      <t xml:space="preserve">Wartość</t>
    </r>
    <r>
      <rPr>
        <sz val="8"/>
        <rFont val="Times New Roman"/>
        <family val="1"/>
        <charset val="238"/>
      </rPr>
      <t xml:space="preserve"> </t>
    </r>
    <r>
      <rPr>
        <b val="true"/>
        <sz val="8"/>
        <rFont val="Arial"/>
        <family val="2"/>
        <charset val="238"/>
      </rPr>
      <t xml:space="preserve">kosztorysowa robót bez podatku VAT</t>
    </r>
  </si>
  <si>
    <t xml:space="preserve">Podatek VAT</t>
  </si>
  <si>
    <r>
      <rPr>
        <b val="true"/>
        <sz val="8"/>
        <color rgb="FF000000"/>
        <rFont val="Arial"/>
        <family val="2"/>
        <charset val="238"/>
      </rPr>
      <t xml:space="preserve">Ogółem wartość</t>
    </r>
    <r>
      <rPr>
        <sz val="8"/>
        <color rgb="FF000000"/>
        <rFont val="Times New Roman"/>
        <family val="1"/>
        <charset val="238"/>
      </rPr>
      <t xml:space="preserve"> </t>
    </r>
    <r>
      <rPr>
        <b val="true"/>
        <sz val="8"/>
        <color rgb="FF000000"/>
        <rFont val="Arial"/>
        <family val="2"/>
        <charset val="238"/>
      </rPr>
      <t xml:space="preserve">kosztorysowa robót</t>
    </r>
  </si>
  <si>
    <r>
      <rPr>
        <sz val="10"/>
        <color rgb="FF000000"/>
        <rFont val="Arial"/>
        <family val="2"/>
        <charset val="238"/>
      </rPr>
      <t xml:space="preserve">…………………………………………………
</t>
    </r>
    <r>
      <rPr>
        <sz val="11"/>
        <color rgb="FF000000"/>
        <rFont val="Arial"/>
        <family val="2"/>
        <charset val="238"/>
      </rPr>
      <t xml:space="preserve">(podpis)</t>
    </r>
  </si>
</sst>
</file>

<file path=xl/styles.xml><?xml version="1.0" encoding="utf-8"?>
<styleSheet xmlns="http://schemas.openxmlformats.org/spreadsheetml/2006/main">
  <numFmts count="5">
    <numFmt numFmtId="164" formatCode="#"/>
    <numFmt numFmtId="165" formatCode="General"/>
    <numFmt numFmtId="166" formatCode="0"/>
    <numFmt numFmtId="167" formatCode="0.000"/>
    <numFmt numFmtId="168" formatCode="#,##0.00"/>
  </numFmts>
  <fonts count="15">
    <font>
      <sz val="10"/>
      <color rgb="FF000000"/>
      <name val="Times New Roman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color rgb="FF000000"/>
      <name val="Arial"/>
      <family val="2"/>
      <charset val="238"/>
    </font>
    <font>
      <b val="true"/>
      <sz val="12"/>
      <name val="Arial"/>
      <family val="2"/>
      <charset val="238"/>
    </font>
    <font>
      <b val="true"/>
      <sz val="10"/>
      <name val="Arial"/>
      <family val="2"/>
      <charset val="238"/>
    </font>
    <font>
      <b val="true"/>
      <sz val="8"/>
      <name val="Arial"/>
      <family val="2"/>
      <charset val="238"/>
    </font>
    <font>
      <b val="true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sz val="8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sz val="8"/>
      <color rgb="FF000000"/>
      <name val="Times New Roman"/>
      <family val="1"/>
      <charset val="238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"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5" fontId="5" fillId="2" borderId="1" xfId="20" applyFont="true" applyBorder="true" applyAlignment="true" applyProtection="true">
      <alignment horizontal="center" vertical="center" textRotation="0" wrapText="true" indent="1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top" textRotation="0" wrapText="false" indent="0" shrinkToFit="true"/>
      <protection locked="true" hidden="false"/>
    </xf>
    <xf numFmtId="165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1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right" vertical="top" textRotation="0" wrapText="false" indent="0" shrinkToFit="true"/>
      <protection locked="true" hidden="false"/>
    </xf>
    <xf numFmtId="168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11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8" fillId="2" borderId="1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8" fontId="8" fillId="2" borderId="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dxfs count="1">
    <dxf>
      <font>
        <name val="Times New Roman"/>
        <charset val="238"/>
        <family val="0"/>
        <b val="0"/>
        <i val="0"/>
        <strike val="0"/>
        <outline val="0"/>
        <shadow val="0"/>
        <color rgb="FFFFFFFF"/>
        <sz val="10"/>
        <u val="none"/>
      </font>
      <numFmt numFmtId="164" formatCode="#"/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4"/>
  <sheetViews>
    <sheetView showFormulas="false" showGridLines="true" showRowColHeaders="true" showZeros="true" rightToLeft="false" tabSelected="true" showOutlineSymbols="true" defaultGridColor="true" view="normal" topLeftCell="A31" colorId="64" zoomScale="130" zoomScaleNormal="130" zoomScalePageLayoutView="100" workbookViewId="0">
      <selection pane="topLeft" activeCell="G43" activeCellId="0" sqref="G43"/>
    </sheetView>
  </sheetViews>
  <sheetFormatPr defaultColWidth="8.57421875" defaultRowHeight="12.8" customHeight="false" zeroHeight="false" outlineLevelRow="0" outlineLevelCol="0"/>
  <cols>
    <col collapsed="false" customWidth="true" hidden="false" outlineLevel="0" max="1" min="1" style="0" width="6.89"/>
    <col collapsed="false" customWidth="true" hidden="false" outlineLevel="0" max="2" min="2" style="0" width="14"/>
    <col collapsed="false" customWidth="true" hidden="false" outlineLevel="0" max="3" min="3" style="0" width="43.11"/>
    <col collapsed="false" customWidth="true" hidden="false" outlineLevel="0" max="4" min="4" style="0" width="10.44"/>
    <col collapsed="false" customWidth="true" hidden="false" outlineLevel="0" max="7" min="5" style="0" width="12.67"/>
    <col collapsed="false" customWidth="true" hidden="false" outlineLevel="0" max="16384" min="16384" style="0" width="12.8"/>
  </cols>
  <sheetData>
    <row r="1" customFormat="false" ht="34.0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39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1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Format="false" ht="15.65" hidden="false" customHeight="true" outlineLevel="0" collapsed="false">
      <c r="A4" s="4" t="n">
        <v>1</v>
      </c>
      <c r="B4" s="5" t="s">
        <v>9</v>
      </c>
      <c r="C4" s="5" t="s">
        <v>10</v>
      </c>
      <c r="D4" s="5"/>
      <c r="E4" s="5"/>
      <c r="F4" s="5"/>
      <c r="G4" s="5"/>
    </row>
    <row r="5" customFormat="false" ht="31.2" hidden="false" customHeight="true" outlineLevel="0" collapsed="false">
      <c r="A5" s="6" t="s">
        <v>11</v>
      </c>
      <c r="B5" s="5" t="s">
        <v>12</v>
      </c>
      <c r="C5" s="7" t="s">
        <v>13</v>
      </c>
      <c r="D5" s="8" t="s">
        <v>14</v>
      </c>
      <c r="E5" s="9" t="n">
        <v>0.701</v>
      </c>
      <c r="F5" s="10"/>
      <c r="G5" s="11" t="str">
        <f aca="false">IF(F5="","",PRODUCT(E5,F5))</f>
        <v/>
      </c>
    </row>
    <row r="6" customFormat="false" ht="40.15" hidden="false" customHeight="true" outlineLevel="0" collapsed="false">
      <c r="A6" s="6" t="s">
        <v>15</v>
      </c>
      <c r="B6" s="5" t="s">
        <v>16</v>
      </c>
      <c r="C6" s="7" t="s">
        <v>17</v>
      </c>
      <c r="D6" s="8" t="s">
        <v>18</v>
      </c>
      <c r="E6" s="9" t="n">
        <v>3435.7</v>
      </c>
      <c r="F6" s="10"/>
      <c r="G6" s="11" t="str">
        <f aca="false">IF(F6="","",PRODUCT(E6,F6))</f>
        <v/>
      </c>
    </row>
    <row r="7" customFormat="false" ht="31.2" hidden="false" customHeight="true" outlineLevel="0" collapsed="false">
      <c r="A7" s="6" t="s">
        <v>19</v>
      </c>
      <c r="B7" s="5" t="s">
        <v>20</v>
      </c>
      <c r="C7" s="7" t="s">
        <v>21</v>
      </c>
      <c r="D7" s="8" t="s">
        <v>18</v>
      </c>
      <c r="E7" s="9" t="n">
        <v>73.5</v>
      </c>
      <c r="F7" s="10"/>
      <c r="G7" s="11" t="str">
        <f aca="false">IF(F7="","",PRODUCT(E7,F7))</f>
        <v/>
      </c>
    </row>
    <row r="8" customFormat="false" ht="31.2" hidden="false" customHeight="true" outlineLevel="0" collapsed="false">
      <c r="A8" s="6" t="s">
        <v>22</v>
      </c>
      <c r="B8" s="5" t="s">
        <v>20</v>
      </c>
      <c r="C8" s="7" t="s">
        <v>23</v>
      </c>
      <c r="D8" s="8" t="s">
        <v>18</v>
      </c>
      <c r="E8" s="9" t="n">
        <v>82</v>
      </c>
      <c r="F8" s="10"/>
      <c r="G8" s="11" t="str">
        <f aca="false">IF(F8="","",PRODUCT(E8,F8))</f>
        <v/>
      </c>
    </row>
    <row r="9" customFormat="false" ht="15.65" hidden="false" customHeight="true" outlineLevel="0" collapsed="false">
      <c r="A9" s="4" t="n">
        <v>2</v>
      </c>
      <c r="B9" s="5" t="s">
        <v>24</v>
      </c>
      <c r="C9" s="5" t="s">
        <v>25</v>
      </c>
      <c r="D9" s="5"/>
      <c r="E9" s="5"/>
      <c r="F9" s="5"/>
      <c r="G9" s="5"/>
    </row>
    <row r="10" customFormat="false" ht="31.2" hidden="false" customHeight="true" outlineLevel="0" collapsed="false">
      <c r="A10" s="6" t="s">
        <v>26</v>
      </c>
      <c r="B10" s="5" t="s">
        <v>27</v>
      </c>
      <c r="C10" s="7" t="s">
        <v>28</v>
      </c>
      <c r="D10" s="8" t="s">
        <v>18</v>
      </c>
      <c r="E10" s="9" t="n">
        <v>531</v>
      </c>
      <c r="F10" s="10"/>
      <c r="G10" s="11" t="str">
        <f aca="false">IF(F10="","",PRODUCT(E10,F10))</f>
        <v/>
      </c>
    </row>
    <row r="11" customFormat="false" ht="22.25" hidden="false" customHeight="true" outlineLevel="0" collapsed="false">
      <c r="A11" s="6" t="s">
        <v>29</v>
      </c>
      <c r="B11" s="5" t="s">
        <v>30</v>
      </c>
      <c r="C11" s="7" t="s">
        <v>31</v>
      </c>
      <c r="D11" s="8" t="s">
        <v>32</v>
      </c>
      <c r="E11" s="9" t="n">
        <v>212.4</v>
      </c>
      <c r="F11" s="10"/>
      <c r="G11" s="11" t="str">
        <f aca="false">IF(F11="","",PRODUCT(E11,F11))</f>
        <v/>
      </c>
    </row>
    <row r="12" customFormat="false" ht="31.2" hidden="false" customHeight="true" outlineLevel="0" collapsed="false">
      <c r="A12" s="6" t="s">
        <v>33</v>
      </c>
      <c r="B12" s="5" t="s">
        <v>34</v>
      </c>
      <c r="C12" s="7" t="s">
        <v>35</v>
      </c>
      <c r="D12" s="8" t="s">
        <v>18</v>
      </c>
      <c r="E12" s="9" t="n">
        <v>531</v>
      </c>
      <c r="F12" s="10"/>
      <c r="G12" s="11" t="str">
        <f aca="false">IF(F12="","",PRODUCT(E12,F12))</f>
        <v/>
      </c>
    </row>
    <row r="13" customFormat="false" ht="22.25" hidden="false" customHeight="true" outlineLevel="0" collapsed="false">
      <c r="A13" s="6" t="s">
        <v>36</v>
      </c>
      <c r="B13" s="5" t="s">
        <v>37</v>
      </c>
      <c r="C13" s="7" t="s">
        <v>38</v>
      </c>
      <c r="D13" s="8" t="s">
        <v>18</v>
      </c>
      <c r="E13" s="9" t="n">
        <v>531</v>
      </c>
      <c r="F13" s="10"/>
      <c r="G13" s="11" t="str">
        <f aca="false">IF(F13="","",PRODUCT(E13,F13))</f>
        <v/>
      </c>
    </row>
    <row r="14" customFormat="false" ht="22.25" hidden="false" customHeight="true" outlineLevel="0" collapsed="false">
      <c r="A14" s="6" t="s">
        <v>39</v>
      </c>
      <c r="B14" s="5" t="s">
        <v>40</v>
      </c>
      <c r="C14" s="7" t="s">
        <v>41</v>
      </c>
      <c r="D14" s="8" t="s">
        <v>18</v>
      </c>
      <c r="E14" s="9" t="n">
        <v>531</v>
      </c>
      <c r="F14" s="10"/>
      <c r="G14" s="11" t="str">
        <f aca="false">IF(F14="","",PRODUCT(E14,F14))</f>
        <v/>
      </c>
    </row>
    <row r="15" customFormat="false" ht="22.25" hidden="false" customHeight="true" outlineLevel="0" collapsed="false">
      <c r="A15" s="6" t="s">
        <v>42</v>
      </c>
      <c r="B15" s="5" t="s">
        <v>43</v>
      </c>
      <c r="C15" s="7" t="s">
        <v>44</v>
      </c>
      <c r="D15" s="8" t="s">
        <v>45</v>
      </c>
      <c r="E15" s="9" t="n">
        <v>467</v>
      </c>
      <c r="F15" s="10"/>
      <c r="G15" s="11" t="str">
        <f aca="false">IF(F15="","",PRODUCT(E15,F15))</f>
        <v/>
      </c>
    </row>
    <row r="16" customFormat="false" ht="22.25" hidden="false" customHeight="true" outlineLevel="0" collapsed="false">
      <c r="A16" s="6" t="s">
        <v>46</v>
      </c>
      <c r="B16" s="5" t="s">
        <v>47</v>
      </c>
      <c r="C16" s="7" t="s">
        <v>48</v>
      </c>
      <c r="D16" s="8" t="s">
        <v>32</v>
      </c>
      <c r="E16" s="9" t="n">
        <v>30.355</v>
      </c>
      <c r="F16" s="10"/>
      <c r="G16" s="11" t="str">
        <f aca="false">IF(F16="","",PRODUCT(E16,F16))</f>
        <v/>
      </c>
    </row>
    <row r="17" customFormat="false" ht="22.25" hidden="false" customHeight="true" outlineLevel="0" collapsed="false">
      <c r="A17" s="6" t="s">
        <v>49</v>
      </c>
      <c r="B17" s="5" t="s">
        <v>50</v>
      </c>
      <c r="C17" s="7" t="s">
        <v>51</v>
      </c>
      <c r="D17" s="8" t="s">
        <v>18</v>
      </c>
      <c r="E17" s="9" t="n">
        <v>531</v>
      </c>
      <c r="F17" s="10"/>
      <c r="G17" s="11" t="str">
        <f aca="false">IF(F17="","",PRODUCT(E17,F17))</f>
        <v/>
      </c>
    </row>
    <row r="18" customFormat="false" ht="31.2" hidden="false" customHeight="true" outlineLevel="0" collapsed="false">
      <c r="A18" s="6" t="s">
        <v>52</v>
      </c>
      <c r="B18" s="5" t="s">
        <v>53</v>
      </c>
      <c r="C18" s="7" t="s">
        <v>54</v>
      </c>
      <c r="D18" s="8" t="s">
        <v>18</v>
      </c>
      <c r="E18" s="9" t="n">
        <v>531</v>
      </c>
      <c r="F18" s="10"/>
      <c r="G18" s="11" t="str">
        <f aca="false">IF(F18="","",PRODUCT(E18,F18))</f>
        <v/>
      </c>
    </row>
    <row r="19" customFormat="false" ht="22.25" hidden="false" customHeight="true" outlineLevel="0" collapsed="false">
      <c r="A19" s="6" t="s">
        <v>55</v>
      </c>
      <c r="B19" s="5" t="s">
        <v>56</v>
      </c>
      <c r="C19" s="7" t="s">
        <v>57</v>
      </c>
      <c r="D19" s="8" t="s">
        <v>18</v>
      </c>
      <c r="E19" s="9" t="n">
        <v>3781</v>
      </c>
      <c r="F19" s="10"/>
      <c r="G19" s="11" t="str">
        <f aca="false">IF(F19="","",PRODUCT(E19,F19))</f>
        <v/>
      </c>
    </row>
    <row r="20" customFormat="false" ht="22.25" hidden="false" customHeight="true" outlineLevel="0" collapsed="false">
      <c r="A20" s="6" t="s">
        <v>58</v>
      </c>
      <c r="B20" s="5" t="s">
        <v>50</v>
      </c>
      <c r="C20" s="7" t="s">
        <v>51</v>
      </c>
      <c r="D20" s="8" t="s">
        <v>18</v>
      </c>
      <c r="E20" s="9" t="n">
        <v>485</v>
      </c>
      <c r="F20" s="10"/>
      <c r="G20" s="11" t="str">
        <f aca="false">IF(F20="","",PRODUCT(E20,F20))</f>
        <v/>
      </c>
    </row>
    <row r="21" customFormat="false" ht="22.25" hidden="false" customHeight="true" outlineLevel="0" collapsed="false">
      <c r="A21" s="6" t="s">
        <v>59</v>
      </c>
      <c r="B21" s="5" t="s">
        <v>60</v>
      </c>
      <c r="C21" s="7" t="s">
        <v>61</v>
      </c>
      <c r="D21" s="8" t="s">
        <v>62</v>
      </c>
      <c r="E21" s="9" t="n">
        <v>36.375</v>
      </c>
      <c r="F21" s="10"/>
      <c r="G21" s="11" t="str">
        <f aca="false">IF(F21="","",PRODUCT(E21,F21))</f>
        <v/>
      </c>
    </row>
    <row r="22" customFormat="false" ht="22.25" hidden="false" customHeight="true" outlineLevel="0" collapsed="false">
      <c r="A22" s="6" t="s">
        <v>63</v>
      </c>
      <c r="B22" s="5" t="s">
        <v>64</v>
      </c>
      <c r="C22" s="7" t="s">
        <v>65</v>
      </c>
      <c r="D22" s="8" t="s">
        <v>18</v>
      </c>
      <c r="E22" s="9" t="n">
        <v>531</v>
      </c>
      <c r="F22" s="10"/>
      <c r="G22" s="11" t="str">
        <f aca="false">IF(F22="","",PRODUCT(E22,F22))</f>
        <v/>
      </c>
    </row>
    <row r="23" customFormat="false" ht="22.25" hidden="false" customHeight="true" outlineLevel="0" collapsed="false">
      <c r="A23" s="6" t="s">
        <v>66</v>
      </c>
      <c r="B23" s="5" t="s">
        <v>67</v>
      </c>
      <c r="C23" s="7" t="s">
        <v>68</v>
      </c>
      <c r="D23" s="8" t="s">
        <v>18</v>
      </c>
      <c r="E23" s="9" t="n">
        <v>3914</v>
      </c>
      <c r="F23" s="10"/>
      <c r="G23" s="11" t="str">
        <f aca="false">IF(F23="","",PRODUCT(E23,F23))</f>
        <v/>
      </c>
    </row>
    <row r="24" customFormat="false" ht="22.25" hidden="false" customHeight="true" outlineLevel="0" collapsed="false">
      <c r="A24" s="6" t="s">
        <v>69</v>
      </c>
      <c r="B24" s="5" t="s">
        <v>70</v>
      </c>
      <c r="C24" s="7" t="s">
        <v>71</v>
      </c>
      <c r="D24" s="8" t="s">
        <v>18</v>
      </c>
      <c r="E24" s="9" t="n">
        <v>485</v>
      </c>
      <c r="F24" s="10"/>
      <c r="G24" s="11" t="str">
        <f aca="false">IF(F24="","",PRODUCT(E24,F24))</f>
        <v/>
      </c>
    </row>
    <row r="25" customFormat="false" ht="31.2" hidden="false" customHeight="true" outlineLevel="0" collapsed="false">
      <c r="A25" s="6" t="s">
        <v>72</v>
      </c>
      <c r="B25" s="5" t="s">
        <v>73</v>
      </c>
      <c r="C25" s="7" t="s">
        <v>74</v>
      </c>
      <c r="D25" s="8" t="s">
        <v>18</v>
      </c>
      <c r="E25" s="9" t="n">
        <v>608.5</v>
      </c>
      <c r="F25" s="10"/>
      <c r="G25" s="11" t="str">
        <f aca="false">IF(F25="","",PRODUCT(E25,F25))</f>
        <v/>
      </c>
    </row>
    <row r="26" customFormat="false" ht="22.25" hidden="false" customHeight="true" outlineLevel="0" collapsed="false">
      <c r="A26" s="6" t="s">
        <v>75</v>
      </c>
      <c r="B26" s="5" t="s">
        <v>76</v>
      </c>
      <c r="C26" s="7" t="s">
        <v>77</v>
      </c>
      <c r="D26" s="8" t="s">
        <v>45</v>
      </c>
      <c r="E26" s="9" t="n">
        <v>136.4</v>
      </c>
      <c r="F26" s="10"/>
      <c r="G26" s="11" t="str">
        <f aca="false">IF(F26="","",PRODUCT(E26,F26))</f>
        <v/>
      </c>
    </row>
    <row r="27" customFormat="false" ht="15.65" hidden="false" customHeight="true" outlineLevel="0" collapsed="false">
      <c r="A27" s="4" t="n">
        <v>3</v>
      </c>
      <c r="B27" s="5" t="s">
        <v>24</v>
      </c>
      <c r="C27" s="5" t="s">
        <v>78</v>
      </c>
      <c r="D27" s="5"/>
      <c r="E27" s="5"/>
      <c r="F27" s="5"/>
      <c r="G27" s="5"/>
    </row>
    <row r="28" customFormat="false" ht="40.15" hidden="false" customHeight="true" outlineLevel="0" collapsed="false">
      <c r="A28" s="6" t="s">
        <v>79</v>
      </c>
      <c r="B28" s="5" t="s">
        <v>80</v>
      </c>
      <c r="C28" s="7" t="s">
        <v>81</v>
      </c>
      <c r="D28" s="8" t="s">
        <v>18</v>
      </c>
      <c r="E28" s="9" t="n">
        <v>14.2</v>
      </c>
      <c r="F28" s="10"/>
      <c r="G28" s="11" t="str">
        <f aca="false">IF(F28="","",PRODUCT(E28,F28))</f>
        <v/>
      </c>
    </row>
    <row r="29" customFormat="false" ht="31.2" hidden="false" customHeight="true" outlineLevel="0" collapsed="false">
      <c r="A29" s="6" t="s">
        <v>82</v>
      </c>
      <c r="B29" s="5" t="s">
        <v>80</v>
      </c>
      <c r="C29" s="7" t="s">
        <v>83</v>
      </c>
      <c r="D29" s="8" t="s">
        <v>18</v>
      </c>
      <c r="E29" s="9" t="n">
        <v>90.6</v>
      </c>
      <c r="F29" s="10"/>
      <c r="G29" s="11" t="str">
        <f aca="false">IF(F29="","",PRODUCT(E29,F29))</f>
        <v/>
      </c>
    </row>
    <row r="30" customFormat="false" ht="31.2" hidden="false" customHeight="true" outlineLevel="0" collapsed="false">
      <c r="A30" s="6" t="s">
        <v>84</v>
      </c>
      <c r="B30" s="5" t="s">
        <v>34</v>
      </c>
      <c r="C30" s="7" t="s">
        <v>35</v>
      </c>
      <c r="D30" s="8" t="s">
        <v>18</v>
      </c>
      <c r="E30" s="9" t="n">
        <v>104.8</v>
      </c>
      <c r="F30" s="10"/>
      <c r="G30" s="11" t="str">
        <f aca="false">IF(F30="","",PRODUCT(E30,F30))</f>
        <v/>
      </c>
    </row>
    <row r="31" customFormat="false" ht="22.25" hidden="false" customHeight="true" outlineLevel="0" collapsed="false">
      <c r="A31" s="6" t="s">
        <v>85</v>
      </c>
      <c r="B31" s="5" t="s">
        <v>86</v>
      </c>
      <c r="C31" s="7" t="s">
        <v>87</v>
      </c>
      <c r="D31" s="8" t="s">
        <v>18</v>
      </c>
      <c r="E31" s="9" t="n">
        <v>104.8</v>
      </c>
      <c r="F31" s="10"/>
      <c r="G31" s="11" t="str">
        <f aca="false">IF(F31="","",PRODUCT(E31,F31))</f>
        <v/>
      </c>
    </row>
    <row r="32" customFormat="false" ht="22.25" hidden="false" customHeight="true" outlineLevel="0" collapsed="false">
      <c r="A32" s="6" t="s">
        <v>88</v>
      </c>
      <c r="B32" s="5" t="s">
        <v>89</v>
      </c>
      <c r="C32" s="7" t="s">
        <v>90</v>
      </c>
      <c r="D32" s="8" t="s">
        <v>18</v>
      </c>
      <c r="E32" s="9" t="n">
        <v>14.2</v>
      </c>
      <c r="F32" s="10"/>
      <c r="G32" s="11" t="str">
        <f aca="false">IF(F32="","",PRODUCT(E32,F32))</f>
        <v/>
      </c>
    </row>
    <row r="33" customFormat="false" ht="22.25" hidden="false" customHeight="true" outlineLevel="0" collapsed="false">
      <c r="A33" s="6" t="s">
        <v>91</v>
      </c>
      <c r="B33" s="5" t="s">
        <v>92</v>
      </c>
      <c r="C33" s="7" t="s">
        <v>93</v>
      </c>
      <c r="D33" s="8" t="s">
        <v>18</v>
      </c>
      <c r="E33" s="9" t="n">
        <v>90.6</v>
      </c>
      <c r="F33" s="10"/>
      <c r="G33" s="11" t="str">
        <f aca="false">IF(F33="","",PRODUCT(E33,F33))</f>
        <v/>
      </c>
    </row>
    <row r="34" customFormat="false" ht="31.2" hidden="false" customHeight="true" outlineLevel="0" collapsed="false">
      <c r="A34" s="6" t="s">
        <v>94</v>
      </c>
      <c r="B34" s="5" t="s">
        <v>95</v>
      </c>
      <c r="C34" s="7" t="s">
        <v>96</v>
      </c>
      <c r="D34" s="8" t="s">
        <v>18</v>
      </c>
      <c r="E34" s="9" t="n">
        <v>14.2</v>
      </c>
      <c r="F34" s="10"/>
      <c r="G34" s="11" t="str">
        <f aca="false">IF(F34="","",PRODUCT(E34,F34))</f>
        <v/>
      </c>
    </row>
    <row r="35" customFormat="false" ht="31.2" hidden="false" customHeight="true" outlineLevel="0" collapsed="false">
      <c r="A35" s="6" t="s">
        <v>97</v>
      </c>
      <c r="B35" s="5" t="s">
        <v>98</v>
      </c>
      <c r="C35" s="7" t="s">
        <v>99</v>
      </c>
      <c r="D35" s="8" t="s">
        <v>18</v>
      </c>
      <c r="E35" s="9" t="n">
        <v>90.6</v>
      </c>
      <c r="F35" s="10"/>
      <c r="G35" s="11" t="str">
        <f aca="false">IF(F35="","",PRODUCT(E35,F35))</f>
        <v/>
      </c>
    </row>
    <row r="36" customFormat="false" ht="22.25" hidden="false" customHeight="true" outlineLevel="0" collapsed="false">
      <c r="A36" s="6" t="s">
        <v>100</v>
      </c>
      <c r="B36" s="5" t="s">
        <v>101</v>
      </c>
      <c r="C36" s="7" t="s">
        <v>102</v>
      </c>
      <c r="D36" s="8" t="s">
        <v>45</v>
      </c>
      <c r="E36" s="9" t="n">
        <v>70</v>
      </c>
      <c r="F36" s="10"/>
      <c r="G36" s="11" t="str">
        <f aca="false">IF(F36="","",PRODUCT(E36,F36))</f>
        <v/>
      </c>
    </row>
    <row r="37" customFormat="false" ht="22.25" hidden="false" customHeight="true" outlineLevel="0" collapsed="false">
      <c r="A37" s="6" t="s">
        <v>103</v>
      </c>
      <c r="B37" s="5" t="s">
        <v>104</v>
      </c>
      <c r="C37" s="7" t="s">
        <v>105</v>
      </c>
      <c r="D37" s="8" t="s">
        <v>45</v>
      </c>
      <c r="E37" s="9" t="n">
        <v>52.3</v>
      </c>
      <c r="F37" s="10"/>
      <c r="G37" s="11" t="str">
        <f aca="false">IF(F37="","",PRODUCT(E37,F37))</f>
        <v/>
      </c>
    </row>
    <row r="38" customFormat="false" ht="22.25" hidden="false" customHeight="true" outlineLevel="0" collapsed="false">
      <c r="A38" s="6" t="s">
        <v>106</v>
      </c>
      <c r="B38" s="5" t="s">
        <v>104</v>
      </c>
      <c r="C38" s="7" t="s">
        <v>107</v>
      </c>
      <c r="D38" s="8" t="s">
        <v>45</v>
      </c>
      <c r="E38" s="9" t="n">
        <v>14.1</v>
      </c>
      <c r="F38" s="10"/>
      <c r="G38" s="11" t="str">
        <f aca="false">IF(F38="","",PRODUCT(E38,F38))</f>
        <v/>
      </c>
    </row>
    <row r="39" customFormat="false" ht="22.25" hidden="false" customHeight="true" outlineLevel="0" collapsed="false">
      <c r="A39" s="6" t="s">
        <v>108</v>
      </c>
      <c r="B39" s="5" t="s">
        <v>47</v>
      </c>
      <c r="C39" s="7" t="s">
        <v>48</v>
      </c>
      <c r="D39" s="8" t="s">
        <v>32</v>
      </c>
      <c r="E39" s="9" t="n">
        <v>8.866</v>
      </c>
      <c r="F39" s="10"/>
      <c r="G39" s="11" t="str">
        <f aca="false">IF(F39="","",PRODUCT(E39,F39))</f>
        <v/>
      </c>
    </row>
    <row r="40" customFormat="false" ht="22.25" hidden="false" customHeight="true" outlineLevel="0" collapsed="false">
      <c r="A40" s="6" t="s">
        <v>109</v>
      </c>
      <c r="B40" s="5" t="s">
        <v>95</v>
      </c>
      <c r="C40" s="7" t="s">
        <v>110</v>
      </c>
      <c r="D40" s="8" t="s">
        <v>18</v>
      </c>
      <c r="E40" s="9" t="n">
        <v>83</v>
      </c>
      <c r="F40" s="10"/>
      <c r="G40" s="11" t="str">
        <f aca="false">IF(F40="","",PRODUCT(E40,F40))</f>
        <v/>
      </c>
    </row>
    <row r="41" customFormat="false" ht="15.65" hidden="false" customHeight="true" outlineLevel="0" collapsed="false">
      <c r="A41" s="12" t="n">
        <v>4</v>
      </c>
      <c r="B41" s="13" t="s">
        <v>111</v>
      </c>
      <c r="C41" s="5" t="s">
        <v>112</v>
      </c>
      <c r="D41" s="5"/>
      <c r="E41" s="5"/>
      <c r="F41" s="5"/>
      <c r="G41" s="5"/>
    </row>
    <row r="42" customFormat="false" ht="40.15" hidden="false" customHeight="true" outlineLevel="0" collapsed="false">
      <c r="A42" s="12" t="s">
        <v>113</v>
      </c>
      <c r="B42" s="13" t="s">
        <v>114</v>
      </c>
      <c r="C42" s="7" t="s">
        <v>115</v>
      </c>
      <c r="D42" s="8" t="s">
        <v>116</v>
      </c>
      <c r="E42" s="9" t="n">
        <v>1</v>
      </c>
      <c r="F42" s="10"/>
      <c r="G42" s="11" t="str">
        <f aca="false">IF(F42="","",PRODUCT(E42,F42))</f>
        <v/>
      </c>
    </row>
    <row r="43" customFormat="false" ht="22.15" hidden="false" customHeight="true" outlineLevel="0" collapsed="false">
      <c r="A43" s="14" t="s">
        <v>117</v>
      </c>
      <c r="B43" s="14"/>
      <c r="C43" s="14"/>
      <c r="D43" s="14"/>
      <c r="E43" s="14"/>
      <c r="F43" s="14"/>
      <c r="G43" s="15" t="n">
        <f aca="false">SUM(G5:G8,G10:G26,G28:G40,G42)</f>
        <v>0</v>
      </c>
    </row>
    <row r="44" customFormat="false" ht="22.15" hidden="false" customHeight="true" outlineLevel="0" collapsed="false">
      <c r="A44" s="14" t="s">
        <v>118</v>
      </c>
      <c r="B44" s="14"/>
      <c r="C44" s="14"/>
      <c r="D44" s="14"/>
      <c r="E44" s="14"/>
      <c r="F44" s="14"/>
      <c r="G44" s="16" t="n">
        <f aca="false">PRODUCT(G43*0.23)</f>
        <v>0</v>
      </c>
    </row>
    <row r="45" customFormat="false" ht="22.15" hidden="false" customHeight="true" outlineLevel="0" collapsed="false">
      <c r="A45" s="17" t="s">
        <v>119</v>
      </c>
      <c r="B45" s="17"/>
      <c r="C45" s="17"/>
      <c r="D45" s="17"/>
      <c r="E45" s="17"/>
      <c r="F45" s="17"/>
      <c r="G45" s="16" t="n">
        <f aca="false">SUM(G43:G44)</f>
        <v>0</v>
      </c>
    </row>
    <row r="46" customFormat="false" ht="17.85" hidden="false" customHeight="true" outlineLevel="0" collapsed="false">
      <c r="A46" s="18"/>
      <c r="B46" s="18"/>
      <c r="C46" s="18"/>
      <c r="D46" s="18"/>
      <c r="E46" s="18"/>
      <c r="F46" s="18"/>
      <c r="G46" s="18"/>
    </row>
    <row r="50" customFormat="false" ht="12.8" hidden="false" customHeight="true" outlineLevel="0" collapsed="false">
      <c r="D50" s="19" t="s">
        <v>120</v>
      </c>
      <c r="E50" s="19"/>
      <c r="F50" s="19"/>
      <c r="G50" s="19"/>
    </row>
    <row r="51" customFormat="false" ht="12.8" hidden="false" customHeight="false" outlineLevel="0" collapsed="false">
      <c r="D51" s="19"/>
      <c r="E51" s="19"/>
      <c r="F51" s="19"/>
      <c r="G51" s="19"/>
    </row>
    <row r="52" customFormat="false" ht="12.8" hidden="false" customHeight="false" outlineLevel="0" collapsed="false">
      <c r="D52" s="19"/>
      <c r="E52" s="19"/>
      <c r="F52" s="19"/>
      <c r="G52" s="19"/>
    </row>
    <row r="53" customFormat="false" ht="12.8" hidden="false" customHeight="false" outlineLevel="0" collapsed="false">
      <c r="D53" s="19"/>
      <c r="E53" s="19"/>
      <c r="F53" s="19"/>
      <c r="G53" s="19"/>
    </row>
    <row r="54" customFormat="false" ht="12.8" hidden="false" customHeight="false" outlineLevel="0" collapsed="false">
      <c r="D54" s="19"/>
      <c r="E54" s="19"/>
      <c r="F54" s="19"/>
      <c r="G54" s="19"/>
    </row>
  </sheetData>
  <mergeCells count="10">
    <mergeCell ref="A1:G1"/>
    <mergeCell ref="A2:G2"/>
    <mergeCell ref="C4:G4"/>
    <mergeCell ref="C9:G9"/>
    <mergeCell ref="C27:G27"/>
    <mergeCell ref="C41:G41"/>
    <mergeCell ref="A43:F43"/>
    <mergeCell ref="A44:F44"/>
    <mergeCell ref="A45:F45"/>
    <mergeCell ref="D50:G54"/>
  </mergeCells>
  <conditionalFormatting sqref="G43:G45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LibreOffice/26.2.4.2$Windows_X86_64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2026-07-02T21:59:23Z</dcterms:created>
  <dc:creator>AD</dc:creator>
  <dc:description/>
  <dc:language>pl-PL</dc:language>
  <cp:lastModifiedBy/>
  <cp:lastPrinted>2026-07-03T07:52:32Z</cp:lastPrinted>
  <dcterms:modified xsi:type="dcterms:W3CDTF">2026-07-03T12:50:51Z</dcterms:modified>
  <cp:revision>9</cp:revision>
  <dc:subject/>
  <dc:title>Jeżewo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2026-07-02T00:00:00Z</vt:filetime>
  </property>
  <property fmtid="{D5CDD505-2E9C-101B-9397-08002B2CF9AE}" pid="3" name="Creator">
    <vt:lpwstr>PDFCreator Free 6.1.0</vt:lpwstr>
  </property>
  <property fmtid="{D5CDD505-2E9C-101B-9397-08002B2CF9AE}" pid="4" name="LastSaved">
    <vt:filetime>2026-07-02T00:00:00Z</vt:filetime>
  </property>
  <property fmtid="{D5CDD505-2E9C-101B-9397-08002B2CF9AE}" pid="5" name="Producer">
    <vt:lpwstr>GPL Ghostscript 10.05.1</vt:lpwstr>
  </property>
</Properties>
</file>